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malam\Desktop\"/>
    </mc:Choice>
  </mc:AlternateContent>
  <bookViews>
    <workbookView xWindow="0" yWindow="0" windowWidth="28800" windowHeight="11730" firstSheet="2" activeTab="4"/>
  </bookViews>
  <sheets>
    <sheet name="Υπολογισμός ΠΑ" sheetId="1" r:id="rId1"/>
    <sheet name="80%  Χρηματοδότηση-Πανεπιστήμια" sheetId="2" r:id="rId2"/>
    <sheet name="20% Χρηματοδότηση Πανεπιστήμια" sheetId="4" r:id="rId3"/>
    <sheet name="Σύνολο Χρηματοδότησης" sheetId="5" r:id="rId4"/>
    <sheet name="20% Μοριοδότηση-Πανεπιστήμια" sheetId="3" r:id="rId5"/>
    <sheet name="Παράρτημα Ια" sheetId="6" r:id="rId6"/>
    <sheet name="Παράρτημα Ιβ" sheetId="7" r:id="rId7"/>
    <sheet name="Table 3" sheetId="21" r:id="rId8"/>
    <sheet name="Table 4" sheetId="22" r:id="rId9"/>
    <sheet name="Table 5" sheetId="23" r:id="rId10"/>
    <sheet name="Table 6" sheetId="24" r:id="rId11"/>
    <sheet name="Table 7" sheetId="25" r:id="rId12"/>
    <sheet name="Table 8" sheetId="26" r:id="rId13"/>
    <sheet name="Table 9" sheetId="27" r:id="rId14"/>
    <sheet name="Table 10" sheetId="28" r:id="rId15"/>
    <sheet name="Table 11" sheetId="29" r:id="rId16"/>
    <sheet name="Table 12" sheetId="30" r:id="rId17"/>
    <sheet name="Table 13" sheetId="31" r:id="rId18"/>
    <sheet name="Φύλλο5" sheetId="10" r:id="rId19"/>
    <sheet name="Φύλλο6" sheetId="11" r:id="rId20"/>
    <sheet name="Φύλλο7" sheetId="12" r:id="rId21"/>
    <sheet name="Φύλλο8" sheetId="13" r:id="rId22"/>
    <sheet name="Φύλλο9" sheetId="14" r:id="rId23"/>
    <sheet name="Φύλλο10" sheetId="15" r:id="rId24"/>
    <sheet name="Φύλλο11" sheetId="16" r:id="rId25"/>
    <sheet name="Φύλλο12" sheetId="17" r:id="rId26"/>
    <sheet name="Φύλλο13" sheetId="18" r:id="rId27"/>
    <sheet name="Φύλλο14" sheetId="19" r:id="rId28"/>
    <sheet name="Φύλλο15" sheetId="20" r:id="rId29"/>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32" i="7" l="1"/>
  <c r="J32" i="7"/>
  <c r="S26" i="7"/>
  <c r="R26" i="7"/>
  <c r="R25" i="7"/>
  <c r="S25" i="7" s="1"/>
  <c r="R24" i="7"/>
  <c r="S24" i="7" s="1"/>
  <c r="S23" i="7"/>
  <c r="R23" i="7"/>
  <c r="S22" i="7"/>
  <c r="R22" i="7"/>
  <c r="R21" i="7"/>
  <c r="S21" i="7" s="1"/>
  <c r="S20" i="7"/>
  <c r="R20" i="7"/>
  <c r="S19" i="7"/>
  <c r="R19" i="7"/>
  <c r="R18" i="7"/>
  <c r="S18" i="7" s="1"/>
  <c r="S17" i="7"/>
  <c r="R17" i="7"/>
  <c r="S16" i="7"/>
  <c r="R16" i="7"/>
  <c r="R15" i="7"/>
  <c r="S15" i="7" s="1"/>
  <c r="S14" i="7"/>
  <c r="R14" i="7"/>
  <c r="S13" i="7"/>
  <c r="R13" i="7"/>
  <c r="R12" i="7"/>
  <c r="S12" i="7" s="1"/>
  <c r="S11" i="7"/>
  <c r="R11" i="7"/>
  <c r="S10" i="7"/>
  <c r="R10" i="7"/>
  <c r="R9" i="7"/>
  <c r="S9" i="7" s="1"/>
  <c r="S8" i="7"/>
  <c r="R8" i="7"/>
  <c r="S7" i="7"/>
  <c r="R7" i="7"/>
  <c r="R6" i="7"/>
  <c r="S6" i="7" s="1"/>
  <c r="S5" i="7"/>
  <c r="R5" i="7"/>
  <c r="S4" i="7"/>
  <c r="R4" i="7"/>
  <c r="Q32" i="6"/>
  <c r="H32" i="6"/>
  <c r="C32" i="6"/>
  <c r="F20" i="1" l="1"/>
  <c r="B25" i="1"/>
  <c r="D54" i="1"/>
  <c r="D53" i="1"/>
  <c r="D52" i="1"/>
  <c r="D51" i="1"/>
  <c r="D50" i="1"/>
  <c r="D49" i="1"/>
  <c r="D48" i="1"/>
  <c r="D47" i="1"/>
  <c r="D46" i="1"/>
  <c r="D45" i="1"/>
  <c r="D44" i="1"/>
  <c r="D43" i="1"/>
  <c r="D42" i="1"/>
  <c r="D41" i="1"/>
  <c r="D40" i="1"/>
  <c r="D39" i="1"/>
  <c r="D38" i="1"/>
  <c r="D37" i="1"/>
  <c r="D36" i="1"/>
  <c r="D35" i="1"/>
  <c r="D34" i="1"/>
  <c r="D33" i="1"/>
  <c r="D32" i="1"/>
  <c r="D55" i="1" s="1"/>
  <c r="B24" i="1"/>
  <c r="B22" i="1"/>
  <c r="F4" i="1"/>
  <c r="G4" i="1" s="1"/>
  <c r="F5" i="1"/>
  <c r="G5" i="1" s="1"/>
  <c r="F6" i="1"/>
  <c r="G6" i="1" s="1"/>
  <c r="F7" i="1"/>
  <c r="G7" i="1" s="1"/>
  <c r="F8" i="1"/>
  <c r="G8" i="1" s="1"/>
  <c r="F9" i="1"/>
  <c r="G9" i="1" s="1"/>
  <c r="F10" i="1"/>
  <c r="G10" i="1" s="1"/>
  <c r="F3" i="1"/>
  <c r="G3" i="1" s="1"/>
  <c r="G11" i="1" l="1"/>
</calcChain>
</file>

<file path=xl/sharedStrings.xml><?xml version="1.0" encoding="utf-8"?>
<sst xmlns="http://schemas.openxmlformats.org/spreadsheetml/2006/main" count="1224" uniqueCount="568">
  <si>
    <t>K1</t>
  </si>
  <si>
    <t>K2</t>
  </si>
  <si>
    <t>K3</t>
  </si>
  <si>
    <t>K4</t>
  </si>
  <si>
    <t>K5</t>
  </si>
  <si>
    <t>K6</t>
  </si>
  <si>
    <t>K7</t>
  </si>
  <si>
    <t>K8</t>
  </si>
  <si>
    <t>Κριτήριο</t>
  </si>
  <si>
    <t>Συντελεστής βαρύτητας</t>
  </si>
  <si>
    <t>ΠΑ - τιμές απόλυτες</t>
  </si>
  <si>
    <t>Τιμές Δείκτη για ΠΑ</t>
  </si>
  <si>
    <t>Σύνολο παν/μιων - τιμές απόλυτες</t>
  </si>
  <si>
    <t xml:space="preserve">ΣΤΑΘΜΙΣΜΕΝΟΣ ΔΕΙΚΤΗΣ </t>
  </si>
  <si>
    <t>Αντικειμενικά  κριτήρια (80%)</t>
  </si>
  <si>
    <t>Κριτήρια Ποιότητας (20%)</t>
  </si>
  <si>
    <t>Ενότητα Α</t>
  </si>
  <si>
    <t>Ενότητα Β</t>
  </si>
  <si>
    <t>Ενότητα Γ</t>
  </si>
  <si>
    <t>Ενότητα Δ</t>
  </si>
  <si>
    <t>Ενότητα Ε</t>
  </si>
  <si>
    <t>Μόρια ΠΑ</t>
  </si>
  <si>
    <t>Μi</t>
  </si>
  <si>
    <t>Mi*Ai</t>
  </si>
  <si>
    <t>ΠΑ</t>
  </si>
  <si>
    <t>Σύνολο Πανεπιστημίων</t>
  </si>
  <si>
    <t>Ai</t>
  </si>
  <si>
    <t>Σ(Mi*Ai)</t>
  </si>
  <si>
    <t>ΣΥΝΤΕΛΕΣΤΗΣ 20% - Bi</t>
  </si>
  <si>
    <t>ΤΕΛΙΚΟΣ ΣΥΝΤΕΛΕΣΤΗΣ - Ai</t>
  </si>
  <si>
    <t>ΤΕΛΙΚΗ ΚΑΤΑΝΟΜΗ</t>
  </si>
  <si>
    <t>Ci=0.8*Ai+0.2*Bi</t>
  </si>
  <si>
    <t>Βοηθητικά για τον Βi</t>
  </si>
  <si>
    <t>Ίδρυμα</t>
  </si>
  <si>
    <t>ΔΠΘ</t>
  </si>
  <si>
    <t>ΧΠ</t>
  </si>
  <si>
    <r>
      <rPr>
        <b/>
        <vertAlign val="superscript"/>
        <sz val="11"/>
        <rFont val="Calibri"/>
        <family val="1"/>
      </rPr>
      <t xml:space="preserve">Συντελεστής </t>
    </r>
    <r>
      <rPr>
        <b/>
        <i/>
        <vertAlign val="superscript"/>
        <sz val="11"/>
        <rFont val="Calibri"/>
        <family val="1"/>
      </rPr>
      <t>A</t>
    </r>
    <r>
      <rPr>
        <b/>
        <i/>
        <sz val="7"/>
        <rFont val="Calibri"/>
        <family val="1"/>
      </rPr>
      <t>i</t>
    </r>
  </si>
  <si>
    <r>
      <rPr>
        <sz val="11"/>
        <rFont val="Calibri"/>
        <family val="1"/>
      </rPr>
      <t>Αριστοτέλειο Πανεπιστήμιο Θεσσαλονίκης</t>
    </r>
  </si>
  <si>
    <r>
      <rPr>
        <sz val="11"/>
        <rFont val="Calibri"/>
        <family val="1"/>
      </rPr>
      <t>ΑΠΘ</t>
    </r>
  </si>
  <si>
    <r>
      <rPr>
        <sz val="11"/>
        <rFont val="Calibri"/>
        <family val="1"/>
      </rPr>
      <t>Γεωπονικό Πανεπιστήμιο Αθηνών</t>
    </r>
  </si>
  <si>
    <r>
      <rPr>
        <sz val="11"/>
        <rFont val="Calibri"/>
        <family val="1"/>
      </rPr>
      <t>ΓΠΑ</t>
    </r>
  </si>
  <si>
    <r>
      <rPr>
        <sz val="11"/>
        <rFont val="Calibri"/>
        <family val="1"/>
      </rPr>
      <t>Δημοκρίτειο Πανεπιστήμιο Θράκης</t>
    </r>
  </si>
  <si>
    <r>
      <rPr>
        <sz val="11"/>
        <rFont val="Calibri"/>
        <family val="1"/>
      </rPr>
      <t>ΔΠΘ</t>
    </r>
  </si>
  <si>
    <r>
      <rPr>
        <sz val="11"/>
        <rFont val="Calibri"/>
        <family val="1"/>
      </rPr>
      <t>Διεθνές Πανεπιστήμιο της Ελλάδος</t>
    </r>
  </si>
  <si>
    <r>
      <rPr>
        <sz val="11"/>
        <rFont val="Calibri"/>
        <family val="1"/>
      </rPr>
      <t>ΔΙΠΑΕ</t>
    </r>
  </si>
  <si>
    <r>
      <rPr>
        <sz val="11"/>
        <rFont val="Calibri"/>
        <family val="1"/>
      </rPr>
      <t xml:space="preserve">Εθνικό και Καποδιστριακό Πανεπιστήμιο
</t>
    </r>
    <r>
      <rPr>
        <sz val="11"/>
        <rFont val="Calibri"/>
        <family val="1"/>
      </rPr>
      <t>Αθηνών</t>
    </r>
  </si>
  <si>
    <r>
      <rPr>
        <sz val="11"/>
        <rFont val="Calibri"/>
        <family val="1"/>
      </rPr>
      <t>ΕΚΠΑ</t>
    </r>
  </si>
  <si>
    <r>
      <rPr>
        <sz val="11"/>
        <rFont val="Calibri"/>
        <family val="1"/>
      </rPr>
      <t>Εθνικό Μετσόβιο Πολυτεχνείο</t>
    </r>
  </si>
  <si>
    <r>
      <rPr>
        <sz val="11"/>
        <rFont val="Calibri"/>
        <family val="1"/>
      </rPr>
      <t>ΕΜΠ</t>
    </r>
  </si>
  <si>
    <r>
      <rPr>
        <sz val="11"/>
        <rFont val="Calibri"/>
        <family val="1"/>
      </rPr>
      <t>Ελληνικό Μεσογειακό Πανεπιστήμιο</t>
    </r>
  </si>
  <si>
    <r>
      <rPr>
        <sz val="11"/>
        <rFont val="Calibri"/>
        <family val="1"/>
      </rPr>
      <t>ΕΛΜΕΠΑ</t>
    </r>
  </si>
  <si>
    <r>
      <rPr>
        <sz val="11"/>
        <rFont val="Calibri"/>
        <family val="1"/>
      </rPr>
      <t>Ιόνιο Πανεπιστήμιο</t>
    </r>
  </si>
  <si>
    <r>
      <rPr>
        <sz val="11"/>
        <rFont val="Calibri"/>
        <family val="1"/>
      </rPr>
      <t>ΙΠ</t>
    </r>
  </si>
  <si>
    <r>
      <rPr>
        <sz val="11"/>
        <rFont val="Calibri"/>
        <family val="1"/>
      </rPr>
      <t>Οικονομικό Πανεπιστήμιο Αθηνών</t>
    </r>
  </si>
  <si>
    <r>
      <rPr>
        <sz val="11"/>
        <rFont val="Calibri"/>
        <family val="1"/>
      </rPr>
      <t>ΟΠΑ</t>
    </r>
  </si>
  <si>
    <r>
      <rPr>
        <sz val="11"/>
        <rFont val="Calibri"/>
        <family val="1"/>
      </rPr>
      <t>Πανεπιστήμιο Αιγαίου</t>
    </r>
  </si>
  <si>
    <r>
      <rPr>
        <sz val="11"/>
        <rFont val="Calibri"/>
        <family val="1"/>
      </rPr>
      <t>ΠΑ</t>
    </r>
  </si>
  <si>
    <r>
      <rPr>
        <sz val="11"/>
        <rFont val="Calibri"/>
        <family val="1"/>
      </rPr>
      <t>Πανεπιστήμιο Δυτικής Αττικής</t>
    </r>
  </si>
  <si>
    <r>
      <rPr>
        <sz val="11"/>
        <rFont val="Calibri"/>
        <family val="1"/>
      </rPr>
      <t>ΠΑΔΑ</t>
    </r>
  </si>
  <si>
    <r>
      <rPr>
        <sz val="11"/>
        <rFont val="Calibri"/>
        <family val="1"/>
      </rPr>
      <t>Πανεπιστήμιο Δυτικής Μακεδονίας</t>
    </r>
  </si>
  <si>
    <r>
      <rPr>
        <sz val="11"/>
        <rFont val="Calibri"/>
        <family val="1"/>
      </rPr>
      <t>ΠΔΜ</t>
    </r>
  </si>
  <si>
    <r>
      <rPr>
        <sz val="11"/>
        <rFont val="Calibri"/>
        <family val="1"/>
      </rPr>
      <t>Πανεπιστήμιο Θεσσαλίας</t>
    </r>
  </si>
  <si>
    <r>
      <rPr>
        <sz val="11"/>
        <rFont val="Calibri"/>
        <family val="1"/>
      </rPr>
      <t>ΠΑΘΕΣ</t>
    </r>
  </si>
  <si>
    <r>
      <rPr>
        <sz val="11"/>
        <rFont val="Calibri"/>
        <family val="1"/>
      </rPr>
      <t>Πανεπιστήμιο Ιωαννίνων</t>
    </r>
  </si>
  <si>
    <r>
      <rPr>
        <sz val="11"/>
        <rFont val="Calibri"/>
        <family val="1"/>
      </rPr>
      <t>ΠΙ</t>
    </r>
  </si>
  <si>
    <r>
      <rPr>
        <sz val="11"/>
        <rFont val="Calibri"/>
        <family val="1"/>
      </rPr>
      <t>Πανεπιστήμιο Κρήτης</t>
    </r>
  </si>
  <si>
    <r>
      <rPr>
        <sz val="11"/>
        <rFont val="Calibri"/>
        <family val="1"/>
      </rPr>
      <t>ΠΑΚΡΗ</t>
    </r>
  </si>
  <si>
    <r>
      <rPr>
        <sz val="11"/>
        <rFont val="Calibri"/>
        <family val="1"/>
      </rPr>
      <t>Πανεπιστήμιο Μακεδονίας</t>
    </r>
  </si>
  <si>
    <r>
      <rPr>
        <sz val="11"/>
        <rFont val="Calibri"/>
        <family val="1"/>
      </rPr>
      <t>ΠΑΜΑΚ</t>
    </r>
  </si>
  <si>
    <r>
      <rPr>
        <sz val="11"/>
        <rFont val="Calibri"/>
        <family val="1"/>
      </rPr>
      <t>Πανεπιστήμιο Πατρών</t>
    </r>
  </si>
  <si>
    <r>
      <rPr>
        <sz val="11"/>
        <rFont val="Calibri"/>
        <family val="1"/>
      </rPr>
      <t>ΠΑΠΑΤ</t>
    </r>
  </si>
  <si>
    <r>
      <rPr>
        <sz val="11"/>
        <rFont val="Calibri"/>
        <family val="1"/>
      </rPr>
      <t>Πανεπιστήμιο Πειραιώς</t>
    </r>
  </si>
  <si>
    <r>
      <rPr>
        <sz val="11"/>
        <rFont val="Calibri"/>
        <family val="1"/>
      </rPr>
      <t>ΠΑΠΕΙ</t>
    </r>
  </si>
  <si>
    <r>
      <rPr>
        <sz val="11"/>
        <rFont val="Calibri"/>
        <family val="1"/>
      </rPr>
      <t>Πανεπιστήμιο Πελοποννήσου</t>
    </r>
  </si>
  <si>
    <r>
      <rPr>
        <sz val="11"/>
        <rFont val="Calibri"/>
        <family val="1"/>
      </rPr>
      <t>ΠΑΠΕΛ</t>
    </r>
  </si>
  <si>
    <r>
      <rPr>
        <sz val="11"/>
        <rFont val="Calibri"/>
        <family val="1"/>
      </rPr>
      <t>Πάντειο Πανεπιστήμιο</t>
    </r>
  </si>
  <si>
    <r>
      <rPr>
        <sz val="11"/>
        <rFont val="Calibri"/>
        <family val="1"/>
      </rPr>
      <t>ΠΠΚΠΕ</t>
    </r>
  </si>
  <si>
    <r>
      <rPr>
        <sz val="11"/>
        <rFont val="Calibri"/>
        <family val="1"/>
      </rPr>
      <t>Πολυτεχνείο Κρήτης</t>
    </r>
  </si>
  <si>
    <r>
      <rPr>
        <sz val="11"/>
        <rFont val="Calibri"/>
        <family val="1"/>
      </rPr>
      <t>ΠΟΚΡΗ</t>
    </r>
  </si>
  <si>
    <r>
      <rPr>
        <sz val="11"/>
        <rFont val="Calibri"/>
        <family val="1"/>
      </rPr>
      <t>Χαροκόπειο Πανεπιστήμιο</t>
    </r>
  </si>
  <si>
    <r>
      <rPr>
        <sz val="11"/>
        <rFont val="Calibri"/>
        <family val="1"/>
      </rPr>
      <t>ΧΠ</t>
    </r>
  </si>
  <si>
    <r>
      <rPr>
        <sz val="11"/>
        <rFont val="Calibri"/>
        <family val="1"/>
      </rPr>
      <t>ΑΣΠΑΙΤΕ</t>
    </r>
  </si>
  <si>
    <r>
      <rPr>
        <b/>
        <sz val="11"/>
        <rFont val="Calibri"/>
        <family val="1"/>
      </rPr>
      <t>ΑΕΙ</t>
    </r>
  </si>
  <si>
    <r>
      <rPr>
        <b/>
        <sz val="11"/>
        <rFont val="Calibri"/>
        <family val="1"/>
      </rPr>
      <t>Ενότητα Α</t>
    </r>
  </si>
  <si>
    <r>
      <rPr>
        <b/>
        <sz val="11"/>
        <rFont val="Calibri"/>
        <family val="1"/>
      </rPr>
      <t xml:space="preserve">Ενότητα
</t>
    </r>
    <r>
      <rPr>
        <b/>
        <sz val="11"/>
        <rFont val="Calibri"/>
        <family val="1"/>
      </rPr>
      <t>B</t>
    </r>
  </si>
  <si>
    <r>
      <rPr>
        <b/>
        <sz val="11"/>
        <rFont val="Calibri"/>
        <family val="1"/>
      </rPr>
      <t>Ενότητα Γ</t>
    </r>
  </si>
  <si>
    <r>
      <rPr>
        <b/>
        <sz val="11"/>
        <rFont val="Calibri"/>
        <family val="1"/>
      </rPr>
      <t>Ενότητα Δ</t>
    </r>
  </si>
  <si>
    <r>
      <rPr>
        <b/>
        <sz val="11"/>
        <rFont val="Calibri"/>
        <family val="1"/>
      </rPr>
      <t>Ενότητα Ε</t>
    </r>
  </si>
  <si>
    <r>
      <rPr>
        <b/>
        <sz val="11"/>
        <rFont val="Calibri"/>
        <family val="1"/>
      </rPr>
      <t xml:space="preserve">Σύνολο Μορίων </t>
    </r>
    <r>
      <rPr>
        <b/>
        <i/>
        <vertAlign val="superscript"/>
        <sz val="11"/>
        <rFont val="Calibri"/>
        <family val="1"/>
      </rPr>
      <t>M</t>
    </r>
    <r>
      <rPr>
        <b/>
        <i/>
        <sz val="7"/>
        <rFont val="Calibri"/>
        <family val="1"/>
      </rPr>
      <t>i</t>
    </r>
  </si>
  <si>
    <t>Σύνολο Μορίων</t>
  </si>
  <si>
    <t>Ενότητες Αξιολόγησης Α,Β,Γ</t>
  </si>
  <si>
    <r>
      <rPr>
        <sz val="11"/>
        <rFont val="Calibri"/>
        <family val="1"/>
      </rPr>
      <t>Εθνικό και Καποδιστριακό Πανεπιστήμιο Αθηνών</t>
    </r>
  </si>
  <si>
    <r>
      <rPr>
        <b/>
        <vertAlign val="superscript"/>
        <sz val="11"/>
        <rFont val="Calibri"/>
        <family val="1"/>
      </rPr>
      <t xml:space="preserve">Συντελεστής </t>
    </r>
    <r>
      <rPr>
        <b/>
        <i/>
        <vertAlign val="superscript"/>
        <sz val="11"/>
        <rFont val="Calibri"/>
        <family val="1"/>
      </rPr>
      <t>B</t>
    </r>
    <r>
      <rPr>
        <b/>
        <i/>
        <sz val="7"/>
        <rFont val="Calibri"/>
        <family val="1"/>
      </rPr>
      <t>i</t>
    </r>
  </si>
  <si>
    <r>
      <rPr>
        <b/>
        <vertAlign val="superscript"/>
        <sz val="11"/>
        <rFont val="Calibri"/>
        <family val="1"/>
      </rPr>
      <t xml:space="preserve">Συντελεστής </t>
    </r>
    <r>
      <rPr>
        <b/>
        <i/>
        <vertAlign val="superscript"/>
        <sz val="11"/>
        <rFont val="Calibri"/>
        <family val="1"/>
      </rPr>
      <t>C</t>
    </r>
    <r>
      <rPr>
        <b/>
        <i/>
        <sz val="7"/>
        <rFont val="Calibri"/>
        <family val="1"/>
      </rPr>
      <t>i</t>
    </r>
  </si>
  <si>
    <r>
      <rPr>
        <b/>
        <sz val="7.5"/>
        <rFont val="Calibri"/>
        <family val="1"/>
      </rPr>
      <t xml:space="preserve">Τμήματα
</t>
    </r>
    <r>
      <rPr>
        <b/>
        <sz val="7.5"/>
        <rFont val="Calibri"/>
        <family val="1"/>
      </rPr>
      <t>(K1)</t>
    </r>
  </si>
  <si>
    <r>
      <rPr>
        <b/>
        <sz val="7.5"/>
        <rFont val="Calibri"/>
        <family val="1"/>
      </rPr>
      <t xml:space="preserve">Φοιτητές
</t>
    </r>
    <r>
      <rPr>
        <b/>
        <sz val="7.5"/>
        <rFont val="Calibri"/>
        <family val="1"/>
      </rPr>
      <t>(K2)</t>
    </r>
  </si>
  <si>
    <r>
      <rPr>
        <b/>
        <sz val="7.5"/>
        <rFont val="Calibri"/>
        <family val="1"/>
      </rPr>
      <t xml:space="preserve">Διάρκεια  σπουδών
</t>
    </r>
    <r>
      <rPr>
        <b/>
        <sz val="7.5"/>
        <rFont val="Calibri"/>
        <family val="1"/>
      </rPr>
      <t>(K3)</t>
    </r>
  </si>
  <si>
    <r>
      <rPr>
        <b/>
        <sz val="7.5"/>
        <rFont val="Calibri"/>
        <family val="1"/>
      </rPr>
      <t xml:space="preserve">Απαιτήσεις εργαστηριακού εξοπλισμού των  Τμημάτων
</t>
    </r>
    <r>
      <rPr>
        <b/>
        <sz val="7.5"/>
        <rFont val="Calibri"/>
        <family val="1"/>
      </rPr>
      <t>(Κ4)</t>
    </r>
  </si>
  <si>
    <r>
      <rPr>
        <b/>
        <sz val="8"/>
        <rFont val="Calibri"/>
        <family val="1"/>
      </rPr>
      <t>Ίδρυμα</t>
    </r>
  </si>
  <si>
    <r>
      <rPr>
        <b/>
        <sz val="5.5"/>
        <rFont val="Calibri"/>
        <family val="1"/>
      </rPr>
      <t>Σύνολο</t>
    </r>
  </si>
  <si>
    <r>
      <rPr>
        <b/>
        <sz val="5.5"/>
        <rFont val="Calibri"/>
        <family val="1"/>
      </rPr>
      <t>Πλήθος  ενεργών προπτυχ.φοιτητών (έως v+2)</t>
    </r>
  </si>
  <si>
    <r>
      <rPr>
        <b/>
        <sz val="5.5"/>
        <rFont val="Calibri"/>
        <family val="1"/>
      </rPr>
      <t>Σύνολο εξαμήνων</t>
    </r>
  </si>
  <si>
    <r>
      <rPr>
        <b/>
        <sz val="5.5"/>
        <rFont val="Calibri"/>
        <family val="1"/>
      </rPr>
      <t>Επιστήμες Υγείας</t>
    </r>
  </si>
  <si>
    <r>
      <rPr>
        <b/>
        <sz val="5.5"/>
        <rFont val="Calibri"/>
        <family val="1"/>
      </rPr>
      <t>Θετικές Επιστήμες</t>
    </r>
  </si>
  <si>
    <r>
      <rPr>
        <b/>
        <sz val="5.5"/>
        <rFont val="Calibri"/>
        <family val="1"/>
      </rPr>
      <t>Επιστήμες Μηχανικών</t>
    </r>
  </si>
  <si>
    <r>
      <rPr>
        <b/>
        <sz val="5.5"/>
        <rFont val="Calibri"/>
        <family val="1"/>
      </rPr>
      <t xml:space="preserve">Επιστήμες Ζωής και
</t>
    </r>
    <r>
      <rPr>
        <b/>
        <sz val="5.5"/>
        <rFont val="Calibri"/>
        <family val="1"/>
      </rPr>
      <t>Περιβάλλοντος</t>
    </r>
  </si>
  <si>
    <r>
      <rPr>
        <b/>
        <sz val="5.5"/>
        <rFont val="Calibri"/>
        <family val="1"/>
      </rPr>
      <t xml:space="preserve">Εφαρμοσμένες Επιστήμες
</t>
    </r>
    <r>
      <rPr>
        <b/>
        <sz val="5.5"/>
        <rFont val="Calibri"/>
        <family val="1"/>
      </rPr>
      <t>Υγείας</t>
    </r>
  </si>
  <si>
    <r>
      <rPr>
        <b/>
        <sz val="5.5"/>
        <rFont val="Calibri"/>
        <family val="1"/>
      </rPr>
      <t xml:space="preserve">Επιστήμες
</t>
    </r>
    <r>
      <rPr>
        <b/>
        <sz val="5.5"/>
        <rFont val="Calibri"/>
        <family val="1"/>
      </rPr>
      <t xml:space="preserve">Πληροφορικής, Αρχαιολογία, Καλές Τέχνες,
</t>
    </r>
    <r>
      <rPr>
        <b/>
        <sz val="5.5"/>
        <rFont val="Calibri"/>
        <family val="1"/>
      </rPr>
      <t>ΤΕΦΑΑ</t>
    </r>
  </si>
  <si>
    <r>
      <rPr>
        <b/>
        <sz val="5.5"/>
        <rFont val="Calibri"/>
        <family val="1"/>
      </rPr>
      <t xml:space="preserve">Μαθηματικά-
</t>
    </r>
    <r>
      <rPr>
        <b/>
        <sz val="5.5"/>
        <rFont val="Calibri"/>
        <family val="1"/>
      </rPr>
      <t xml:space="preserve">Στατιστική, Διοίκηση
</t>
    </r>
    <r>
      <rPr>
        <b/>
        <sz val="5.5"/>
        <rFont val="Calibri"/>
        <family val="1"/>
      </rPr>
      <t>Επιχειρήσεων</t>
    </r>
  </si>
  <si>
    <r>
      <rPr>
        <b/>
        <sz val="5.5"/>
        <rFont val="Calibri"/>
        <family val="1"/>
      </rPr>
      <t xml:space="preserve">Ανθρωπιστικές- Κοινωνικές
</t>
    </r>
    <r>
      <rPr>
        <b/>
        <sz val="5.5"/>
        <rFont val="Calibri"/>
        <family val="1"/>
      </rPr>
      <t>Επιστήμες</t>
    </r>
  </si>
  <si>
    <r>
      <rPr>
        <b/>
        <sz val="5.5"/>
        <rFont val="Calibri"/>
        <family val="1"/>
      </rPr>
      <t>Σταθμ. Σύνολο</t>
    </r>
  </si>
  <si>
    <r>
      <rPr>
        <b/>
        <sz val="6"/>
        <rFont val="Calibri"/>
        <family val="1"/>
      </rPr>
      <t>Γενικό Σύνολο ΑΕΙ</t>
    </r>
  </si>
  <si>
    <r>
      <rPr>
        <sz val="6"/>
        <rFont val="Calibri"/>
        <family val="1"/>
      </rPr>
      <t>Αριστοτέλειο Πανεπιστήμιο Θεσσαλονίκης</t>
    </r>
  </si>
  <si>
    <r>
      <rPr>
        <sz val="6"/>
        <rFont val="Calibri"/>
        <family val="1"/>
      </rPr>
      <t>ΑΠΘ</t>
    </r>
  </si>
  <si>
    <r>
      <rPr>
        <sz val="6"/>
        <rFont val="Calibri"/>
        <family val="1"/>
      </rPr>
      <t>Γεωπονικό Πανεπιστήμιο Αθηνών</t>
    </r>
  </si>
  <si>
    <r>
      <rPr>
        <sz val="6"/>
        <rFont val="Calibri"/>
        <family val="1"/>
      </rPr>
      <t>ΓΠΑ</t>
    </r>
  </si>
  <si>
    <r>
      <rPr>
        <sz val="6"/>
        <rFont val="Calibri"/>
        <family val="1"/>
      </rPr>
      <t>Δημοκρίτειο Πανεπιστήμιο Θράκης</t>
    </r>
  </si>
  <si>
    <r>
      <rPr>
        <sz val="6"/>
        <rFont val="Calibri"/>
        <family val="1"/>
      </rPr>
      <t>ΔΠΘ</t>
    </r>
  </si>
  <si>
    <r>
      <rPr>
        <sz val="6"/>
        <rFont val="Calibri"/>
        <family val="1"/>
      </rPr>
      <t>Διεθνές Πανεπιστήμιο της Ελλάδος</t>
    </r>
  </si>
  <si>
    <r>
      <rPr>
        <sz val="6"/>
        <rFont val="Calibri"/>
        <family val="1"/>
      </rPr>
      <t>ΔΙΠΑΕ</t>
    </r>
  </si>
  <si>
    <r>
      <rPr>
        <sz val="6"/>
        <rFont val="Calibri"/>
        <family val="1"/>
      </rPr>
      <t>Εθνικό και Καποδιστριακό Πανεπιστήμιο Αθηνών</t>
    </r>
  </si>
  <si>
    <r>
      <rPr>
        <sz val="6"/>
        <rFont val="Calibri"/>
        <family val="1"/>
      </rPr>
      <t>ΕΚΠΑ</t>
    </r>
  </si>
  <si>
    <r>
      <rPr>
        <sz val="6"/>
        <rFont val="Calibri"/>
        <family val="1"/>
      </rPr>
      <t>Εθνικό Μετσόβιο Πολυτεχνείο</t>
    </r>
  </si>
  <si>
    <r>
      <rPr>
        <sz val="6"/>
        <rFont val="Calibri"/>
        <family val="1"/>
      </rPr>
      <t>ΕΜΠ</t>
    </r>
  </si>
  <si>
    <r>
      <rPr>
        <sz val="6"/>
        <rFont val="Calibri"/>
        <family val="1"/>
      </rPr>
      <t>Ελληνικό Μεσογειακό Πανεπιστήμιο</t>
    </r>
  </si>
  <si>
    <r>
      <rPr>
        <sz val="6"/>
        <rFont val="Calibri"/>
        <family val="1"/>
      </rPr>
      <t>ΕΛΜΕΠΑ</t>
    </r>
  </si>
  <si>
    <r>
      <rPr>
        <sz val="6"/>
        <rFont val="Calibri"/>
        <family val="1"/>
      </rPr>
      <t>Ιόνιο Πανεπιστήμιο</t>
    </r>
  </si>
  <si>
    <r>
      <rPr>
        <sz val="6"/>
        <rFont val="Calibri"/>
        <family val="1"/>
      </rPr>
      <t>ΙΠ</t>
    </r>
  </si>
  <si>
    <r>
      <rPr>
        <sz val="6"/>
        <rFont val="Calibri"/>
        <family val="1"/>
      </rPr>
      <t>Οικονομικό Πανεπιστήμιο Αθηνών</t>
    </r>
  </si>
  <si>
    <r>
      <rPr>
        <sz val="6"/>
        <rFont val="Calibri"/>
        <family val="1"/>
      </rPr>
      <t>ΟΠΑ</t>
    </r>
  </si>
  <si>
    <r>
      <rPr>
        <sz val="6"/>
        <rFont val="Calibri"/>
        <family val="1"/>
      </rPr>
      <t>Πανεπιστήμιο Αιγαίου</t>
    </r>
  </si>
  <si>
    <r>
      <rPr>
        <sz val="6"/>
        <rFont val="Calibri"/>
        <family val="1"/>
      </rPr>
      <t>ΠΑ</t>
    </r>
  </si>
  <si>
    <r>
      <rPr>
        <sz val="6"/>
        <rFont val="Calibri"/>
        <family val="1"/>
      </rPr>
      <t>Πανεπιστήμιο Δυτικής Αττικής</t>
    </r>
  </si>
  <si>
    <r>
      <rPr>
        <sz val="6"/>
        <rFont val="Calibri"/>
        <family val="1"/>
      </rPr>
      <t>ΠΑΔΑ</t>
    </r>
  </si>
  <si>
    <r>
      <rPr>
        <sz val="6"/>
        <rFont val="Calibri"/>
        <family val="1"/>
      </rPr>
      <t>Πανεπιστήμιο Δυτικής Μακεδονίας</t>
    </r>
  </si>
  <si>
    <r>
      <rPr>
        <sz val="6"/>
        <rFont val="Calibri"/>
        <family val="1"/>
      </rPr>
      <t>ΠΔΜ</t>
    </r>
  </si>
  <si>
    <r>
      <rPr>
        <sz val="6"/>
        <rFont val="Calibri"/>
        <family val="1"/>
      </rPr>
      <t>Πανεπιστήμιο Θεσσαλίας</t>
    </r>
  </si>
  <si>
    <r>
      <rPr>
        <sz val="6"/>
        <rFont val="Calibri"/>
        <family val="1"/>
      </rPr>
      <t>ΠΑΘΕΣ</t>
    </r>
  </si>
  <si>
    <r>
      <rPr>
        <sz val="6"/>
        <rFont val="Calibri"/>
        <family val="1"/>
      </rPr>
      <t>Πανεπιστήμιο Ιωαννίνων</t>
    </r>
  </si>
  <si>
    <r>
      <rPr>
        <sz val="6"/>
        <rFont val="Calibri"/>
        <family val="1"/>
      </rPr>
      <t>ΠΙ</t>
    </r>
  </si>
  <si>
    <r>
      <rPr>
        <sz val="6"/>
        <rFont val="Calibri"/>
        <family val="1"/>
      </rPr>
      <t>Πανεπιστήμιο Κρήτης</t>
    </r>
  </si>
  <si>
    <r>
      <rPr>
        <sz val="6"/>
        <rFont val="Calibri"/>
        <family val="1"/>
      </rPr>
      <t>ΠΑΚΡΗ</t>
    </r>
  </si>
  <si>
    <r>
      <rPr>
        <sz val="6"/>
        <rFont val="Calibri"/>
        <family val="1"/>
      </rPr>
      <t>Πανεπιστήμιο Μακεδονίας</t>
    </r>
  </si>
  <si>
    <r>
      <rPr>
        <sz val="6"/>
        <rFont val="Calibri"/>
        <family val="1"/>
      </rPr>
      <t>ΠΑΜΑΚ</t>
    </r>
  </si>
  <si>
    <r>
      <rPr>
        <sz val="6"/>
        <rFont val="Calibri"/>
        <family val="1"/>
      </rPr>
      <t>Πανεπιστήμιο Πατρών</t>
    </r>
  </si>
  <si>
    <r>
      <rPr>
        <sz val="6"/>
        <rFont val="Calibri"/>
        <family val="1"/>
      </rPr>
      <t>ΠΑΠΑΤ</t>
    </r>
  </si>
  <si>
    <r>
      <rPr>
        <sz val="6"/>
        <rFont val="Calibri"/>
        <family val="1"/>
      </rPr>
      <t>Πανεπιστήμιο Πειραιώς</t>
    </r>
  </si>
  <si>
    <r>
      <rPr>
        <sz val="6"/>
        <rFont val="Calibri"/>
        <family val="1"/>
      </rPr>
      <t>ΠΑΠΕΙ</t>
    </r>
  </si>
  <si>
    <r>
      <rPr>
        <sz val="6"/>
        <rFont val="Calibri"/>
        <family val="1"/>
      </rPr>
      <t>Πανεπιστήμιο Πελοποννήσου</t>
    </r>
  </si>
  <si>
    <r>
      <rPr>
        <sz val="6"/>
        <rFont val="Calibri"/>
        <family val="1"/>
      </rPr>
      <t>ΠΑΠΕΛ</t>
    </r>
  </si>
  <si>
    <r>
      <rPr>
        <sz val="6"/>
        <rFont val="Calibri"/>
        <family val="1"/>
      </rPr>
      <t>Πάντειο Πανεπιστήμιο</t>
    </r>
  </si>
  <si>
    <r>
      <rPr>
        <sz val="6"/>
        <rFont val="Calibri"/>
        <family val="1"/>
      </rPr>
      <t>ΠΠΚΠΕ</t>
    </r>
  </si>
  <si>
    <r>
      <rPr>
        <sz val="6"/>
        <rFont val="Calibri"/>
        <family val="1"/>
      </rPr>
      <t>Πολυτεχνείο Κρήτης</t>
    </r>
  </si>
  <si>
    <r>
      <rPr>
        <sz val="6"/>
        <rFont val="Calibri"/>
        <family val="1"/>
      </rPr>
      <t>ΠΟΚΡΗ</t>
    </r>
  </si>
  <si>
    <r>
      <rPr>
        <sz val="6"/>
        <rFont val="Calibri"/>
        <family val="1"/>
      </rPr>
      <t>Χαροκόπειο Πανεπιστήμιο</t>
    </r>
  </si>
  <si>
    <r>
      <rPr>
        <sz val="6"/>
        <rFont val="Calibri"/>
        <family val="1"/>
      </rPr>
      <t>ΧΠ</t>
    </r>
  </si>
  <si>
    <r>
      <rPr>
        <sz val="6"/>
        <rFont val="Calibri"/>
        <family val="1"/>
      </rPr>
      <t>ΑΣΠΑΙΤΕ</t>
    </r>
  </si>
  <si>
    <r>
      <rPr>
        <b/>
        <sz val="6"/>
        <rFont val="Calibri"/>
        <family val="1"/>
      </rPr>
      <t>Έτος αναφοράς δεδομένων</t>
    </r>
  </si>
  <si>
    <r>
      <rPr>
        <b/>
        <sz val="6"/>
        <rFont val="Calibri"/>
        <family val="1"/>
      </rPr>
      <t>Πηγή άντλησης δεδομένων</t>
    </r>
  </si>
  <si>
    <r>
      <rPr>
        <sz val="6"/>
        <rFont val="Calibri"/>
        <family val="1"/>
      </rPr>
      <t xml:space="preserve">ΟΠΕΣΠ Μ1.191
</t>
    </r>
    <r>
      <rPr>
        <sz val="6"/>
        <rFont val="Calibri"/>
        <family val="1"/>
      </rPr>
      <t>&amp;Επεξεργασία ΕΘΑΑΕ</t>
    </r>
  </si>
  <si>
    <r>
      <rPr>
        <sz val="5.5"/>
        <rFont val="Calibri"/>
        <family val="1"/>
      </rPr>
      <t>ΟΠΕΣΠ  Μ1.192-194</t>
    </r>
  </si>
  <si>
    <r>
      <rPr>
        <sz val="5.5"/>
        <rFont val="Calibri"/>
        <family val="1"/>
      </rPr>
      <t>ΟΠΕΣΠ Μ4.002 &amp;Επεξεργασία   ΕΘΑΑΕ</t>
    </r>
  </si>
  <si>
    <r>
      <rPr>
        <sz val="5.5"/>
        <rFont val="Calibri"/>
        <family val="1"/>
      </rPr>
      <t>Επεξεργασία   ΕΘΑΑΕ</t>
    </r>
  </si>
  <si>
    <r>
      <rPr>
        <b/>
        <sz val="6"/>
        <rFont val="Calibri"/>
        <family val="1"/>
      </rPr>
      <t>Ημερομηνία άντλησης δεδομένων</t>
    </r>
  </si>
  <si>
    <r>
      <rPr>
        <sz val="5.5"/>
        <rFont val="Calibri"/>
        <family val="1"/>
      </rPr>
      <t>Εισήγηση του Ανώτατου Συμβουλίου της ΕΘΑΑΕ προς το ΥΠΑΙΘ Σεπτέμβριος  2020</t>
    </r>
  </si>
  <si>
    <r>
      <rPr>
        <b/>
        <sz val="7.5"/>
        <rFont val="Calibri"/>
        <family val="1"/>
      </rPr>
      <t>Ίδρυμα</t>
    </r>
  </si>
  <si>
    <r>
      <rPr>
        <b/>
        <sz val="7"/>
        <rFont val="Calibri"/>
        <family val="1"/>
      </rPr>
      <t>Γεωγραφική  διασπορά (Κ5)</t>
    </r>
  </si>
  <si>
    <r>
      <rPr>
        <b/>
        <sz val="7"/>
        <rFont val="Calibri"/>
        <family val="1"/>
      </rPr>
      <t>Μόνιμο  προσωπικό (Κ6)</t>
    </r>
  </si>
  <si>
    <t>Έκτακτο προσωπικό - Ανελαστικές  δαπάνες (Κ7)</t>
  </si>
  <si>
    <r>
      <rPr>
        <b/>
        <sz val="7"/>
        <rFont val="Calibri"/>
        <family val="1"/>
      </rPr>
      <t>Κατανομή  Τακτικού προϋπολ. προηγ. έτους (Κ8)</t>
    </r>
  </si>
  <si>
    <r>
      <rPr>
        <b/>
        <sz val="5.5"/>
        <rFont val="Calibri"/>
        <family val="1"/>
      </rPr>
      <t>Π1</t>
    </r>
  </si>
  <si>
    <r>
      <rPr>
        <b/>
        <sz val="5.5"/>
        <rFont val="Calibri"/>
        <family val="1"/>
      </rPr>
      <t>Π2</t>
    </r>
  </si>
  <si>
    <r>
      <rPr>
        <b/>
        <sz val="5.5"/>
        <rFont val="Calibri"/>
        <family val="1"/>
      </rPr>
      <t>Π3</t>
    </r>
  </si>
  <si>
    <r>
      <rPr>
        <b/>
        <sz val="5.5"/>
        <rFont val="Calibri"/>
        <family val="1"/>
      </rPr>
      <t>Π4</t>
    </r>
  </si>
  <si>
    <r>
      <rPr>
        <b/>
        <sz val="5.5"/>
        <rFont val="Calibri"/>
        <family val="1"/>
      </rPr>
      <t>Π5</t>
    </r>
  </si>
  <si>
    <r>
      <rPr>
        <b/>
        <sz val="5.5"/>
        <rFont val="Calibri"/>
        <family val="1"/>
      </rPr>
      <t>Π6</t>
    </r>
  </si>
  <si>
    <r>
      <rPr>
        <b/>
        <sz val="5.5"/>
        <rFont val="Calibri"/>
        <family val="1"/>
      </rPr>
      <t>Π7</t>
    </r>
  </si>
  <si>
    <r>
      <rPr>
        <b/>
        <sz val="5.5"/>
        <rFont val="Calibri"/>
        <family val="1"/>
      </rPr>
      <t>Σύνολο διαφορετικ ών πόλεων</t>
    </r>
  </si>
  <si>
    <r>
      <rPr>
        <b/>
        <sz val="5.5"/>
        <rFont val="Calibri"/>
        <family val="1"/>
      </rPr>
      <t xml:space="preserve">ΔΕΠ
</t>
    </r>
    <r>
      <rPr>
        <b/>
        <sz val="5.5"/>
        <color rgb="FFFF0000"/>
        <rFont val="Calibri"/>
        <family val="1"/>
      </rPr>
      <t>1,00</t>
    </r>
  </si>
  <si>
    <r>
      <rPr>
        <b/>
        <sz val="5.5"/>
        <rFont val="Calibri"/>
        <family val="1"/>
      </rPr>
      <t xml:space="preserve">ΕΔΙΠ &amp; ΕΕΠ
</t>
    </r>
    <r>
      <rPr>
        <b/>
        <sz val="5.5"/>
        <color rgb="FFFF0000"/>
        <rFont val="Calibri"/>
        <family val="1"/>
      </rPr>
      <t>0,50</t>
    </r>
  </si>
  <si>
    <r>
      <rPr>
        <b/>
        <sz val="5.5"/>
        <rFont val="Calibri"/>
        <family val="1"/>
      </rPr>
      <t xml:space="preserve">ΕΤΕΠ
</t>
    </r>
    <r>
      <rPr>
        <b/>
        <sz val="5.5"/>
        <color rgb="FFFF0000"/>
        <rFont val="Calibri"/>
        <family val="1"/>
      </rPr>
      <t>0,25</t>
    </r>
  </si>
  <si>
    <r>
      <rPr>
        <b/>
        <sz val="5.5"/>
        <rFont val="Calibri"/>
        <family val="1"/>
      </rPr>
      <t xml:space="preserve">Διοικητικό Προσωπικό
</t>
    </r>
    <r>
      <rPr>
        <b/>
        <sz val="5.5"/>
        <color rgb="FFFF0000"/>
        <rFont val="Calibri"/>
        <family val="1"/>
      </rPr>
      <t>0,25</t>
    </r>
  </si>
  <si>
    <r>
      <rPr>
        <b/>
        <sz val="5.5"/>
        <rFont val="Calibri"/>
        <family val="1"/>
      </rPr>
      <t>Δαπάνες Τακτικού και έκτακτου  Προϋπολογισμού</t>
    </r>
  </si>
  <si>
    <r>
      <rPr>
        <b/>
        <sz val="5.5"/>
        <rFont val="Calibri"/>
        <family val="1"/>
      </rPr>
      <t>Κατανομή 2021</t>
    </r>
  </si>
  <si>
    <r>
      <rPr>
        <b/>
        <sz val="5.5"/>
        <rFont val="Calibri"/>
        <family val="1"/>
      </rPr>
      <t>Γενικό Σύνολο ΑΕΙ</t>
    </r>
  </si>
  <si>
    <r>
      <rPr>
        <sz val="5.5"/>
        <rFont val="Calibri"/>
        <family val="1"/>
      </rPr>
      <t>Αριστοτέλειο Πανεπιστήμιο Θεσσαλονίκης</t>
    </r>
  </si>
  <si>
    <r>
      <rPr>
        <sz val="5.5"/>
        <rFont val="Calibri"/>
        <family val="1"/>
      </rPr>
      <t>ΑΠΘ</t>
    </r>
  </si>
  <si>
    <r>
      <rPr>
        <sz val="5.5"/>
        <rFont val="Calibri"/>
        <family val="1"/>
      </rPr>
      <t>Γεωπονικό Πανεπιστήμιο Αθηνών</t>
    </r>
  </si>
  <si>
    <r>
      <rPr>
        <sz val="5.5"/>
        <rFont val="Calibri"/>
        <family val="1"/>
      </rPr>
      <t>ΓΠΑ</t>
    </r>
  </si>
  <si>
    <r>
      <rPr>
        <sz val="5.5"/>
        <rFont val="Calibri"/>
        <family val="1"/>
      </rPr>
      <t>Δημοκρίτειο Πανεπιστήμιο Θράκης</t>
    </r>
  </si>
  <si>
    <r>
      <rPr>
        <sz val="5.5"/>
        <rFont val="Calibri"/>
        <family val="1"/>
      </rPr>
      <t>ΔΠΘ</t>
    </r>
  </si>
  <si>
    <r>
      <rPr>
        <sz val="5.5"/>
        <rFont val="Calibri"/>
        <family val="1"/>
      </rPr>
      <t>Διεθνές Πανεπιστήμιο της Ελλάδος</t>
    </r>
  </si>
  <si>
    <r>
      <rPr>
        <sz val="5.5"/>
        <rFont val="Calibri"/>
        <family val="1"/>
      </rPr>
      <t>ΔΙΠΑΕ</t>
    </r>
  </si>
  <si>
    <r>
      <rPr>
        <sz val="5.5"/>
        <rFont val="Calibri"/>
        <family val="1"/>
      </rPr>
      <t>Εθνικό και Καποδιστριακό Πανεπιστήμιο Αθηνών</t>
    </r>
  </si>
  <si>
    <r>
      <rPr>
        <sz val="5.5"/>
        <rFont val="Calibri"/>
        <family val="1"/>
      </rPr>
      <t>ΕΚΠΑ</t>
    </r>
  </si>
  <si>
    <r>
      <rPr>
        <sz val="5.5"/>
        <rFont val="Calibri"/>
        <family val="1"/>
      </rPr>
      <t>Εθνικό Μετσόβιο Πολυτεχνείο</t>
    </r>
  </si>
  <si>
    <r>
      <rPr>
        <sz val="5.5"/>
        <rFont val="Calibri"/>
        <family val="1"/>
      </rPr>
      <t>ΕΜΠ</t>
    </r>
  </si>
  <si>
    <r>
      <rPr>
        <sz val="5.5"/>
        <rFont val="Calibri"/>
        <family val="1"/>
      </rPr>
      <t>Ελληνικό Μεσογειακό Πανεπιστήμιο</t>
    </r>
  </si>
  <si>
    <r>
      <rPr>
        <sz val="5.5"/>
        <rFont val="Calibri"/>
        <family val="1"/>
      </rPr>
      <t>ΕΛΜΕΠΑ</t>
    </r>
  </si>
  <si>
    <r>
      <rPr>
        <sz val="5.5"/>
        <rFont val="Calibri"/>
        <family val="1"/>
      </rPr>
      <t>Ιόνιο Πανεπιστήμιο</t>
    </r>
  </si>
  <si>
    <r>
      <rPr>
        <sz val="5.5"/>
        <rFont val="Calibri"/>
        <family val="1"/>
      </rPr>
      <t>ΙΠ</t>
    </r>
  </si>
  <si>
    <r>
      <rPr>
        <sz val="5.5"/>
        <rFont val="Calibri"/>
        <family val="1"/>
      </rPr>
      <t>Οικονομικό Πανεπιστήμιο Αθηνών</t>
    </r>
  </si>
  <si>
    <r>
      <rPr>
        <sz val="5.5"/>
        <rFont val="Calibri"/>
        <family val="1"/>
      </rPr>
      <t>ΟΠΑ</t>
    </r>
  </si>
  <si>
    <r>
      <rPr>
        <sz val="5.5"/>
        <rFont val="Calibri"/>
        <family val="1"/>
      </rPr>
      <t>Πανεπιστήμιο Αιγαίου</t>
    </r>
  </si>
  <si>
    <r>
      <rPr>
        <sz val="5.5"/>
        <rFont val="Calibri"/>
        <family val="1"/>
      </rPr>
      <t>ΠΑ</t>
    </r>
  </si>
  <si>
    <r>
      <rPr>
        <sz val="5.5"/>
        <rFont val="Calibri"/>
        <family val="1"/>
      </rPr>
      <t>Πανεπιστήμιο Δυτικής Αττικής</t>
    </r>
  </si>
  <si>
    <r>
      <rPr>
        <sz val="5.5"/>
        <rFont val="Calibri"/>
        <family val="1"/>
      </rPr>
      <t>ΠΑΔΑ</t>
    </r>
  </si>
  <si>
    <r>
      <rPr>
        <sz val="5.5"/>
        <rFont val="Calibri"/>
        <family val="1"/>
      </rPr>
      <t>Πανεπιστήμιο Δυτικής Μακεδονίας</t>
    </r>
  </si>
  <si>
    <r>
      <rPr>
        <sz val="5.5"/>
        <rFont val="Calibri"/>
        <family val="1"/>
      </rPr>
      <t>ΠΔΜ</t>
    </r>
  </si>
  <si>
    <r>
      <rPr>
        <sz val="5.5"/>
        <rFont val="Calibri"/>
        <family val="1"/>
      </rPr>
      <t>Πανεπιστήμιο Θεσσαλίας</t>
    </r>
  </si>
  <si>
    <r>
      <rPr>
        <sz val="5.5"/>
        <rFont val="Calibri"/>
        <family val="1"/>
      </rPr>
      <t>ΠΑΘΕΣ</t>
    </r>
  </si>
  <si>
    <r>
      <rPr>
        <sz val="5.5"/>
        <rFont val="Calibri"/>
        <family val="1"/>
      </rPr>
      <t>Πανεπιστήμιο Ιωαννίνων</t>
    </r>
  </si>
  <si>
    <r>
      <rPr>
        <sz val="5.5"/>
        <rFont val="Calibri"/>
        <family val="1"/>
      </rPr>
      <t>ΠΙ</t>
    </r>
  </si>
  <si>
    <r>
      <rPr>
        <sz val="5.5"/>
        <rFont val="Calibri"/>
        <family val="1"/>
      </rPr>
      <t>Πανεπιστήμιο Κρήτης</t>
    </r>
  </si>
  <si>
    <r>
      <rPr>
        <sz val="5.5"/>
        <rFont val="Calibri"/>
        <family val="1"/>
      </rPr>
      <t>ΠΑΚΡΗ</t>
    </r>
  </si>
  <si>
    <r>
      <rPr>
        <sz val="5.5"/>
        <rFont val="Calibri"/>
        <family val="1"/>
      </rPr>
      <t>Πανεπιστήμιο Μακεδονίας</t>
    </r>
  </si>
  <si>
    <r>
      <rPr>
        <sz val="5.5"/>
        <rFont val="Calibri"/>
        <family val="1"/>
      </rPr>
      <t>ΠΑΜΑΚ</t>
    </r>
  </si>
  <si>
    <r>
      <rPr>
        <sz val="5.5"/>
        <rFont val="Calibri"/>
        <family val="1"/>
      </rPr>
      <t>Πανεπιστήμιο Πατρών</t>
    </r>
  </si>
  <si>
    <r>
      <rPr>
        <sz val="5.5"/>
        <rFont val="Calibri"/>
        <family val="1"/>
      </rPr>
      <t>ΠΑΠΑΤ</t>
    </r>
  </si>
  <si>
    <r>
      <rPr>
        <sz val="5.5"/>
        <rFont val="Calibri"/>
        <family val="1"/>
      </rPr>
      <t>Πανεπιστήμιο Πειραιώς</t>
    </r>
  </si>
  <si>
    <r>
      <rPr>
        <sz val="5.5"/>
        <rFont val="Calibri"/>
        <family val="1"/>
      </rPr>
      <t>ΠΑΠΕΙ</t>
    </r>
  </si>
  <si>
    <r>
      <rPr>
        <sz val="5.5"/>
        <rFont val="Calibri"/>
        <family val="1"/>
      </rPr>
      <t>Πανεπιστήμιο  Πελοποννήσου</t>
    </r>
  </si>
  <si>
    <r>
      <rPr>
        <sz val="5.5"/>
        <rFont val="Calibri"/>
        <family val="1"/>
      </rPr>
      <t>ΠΑΠΕΛ</t>
    </r>
  </si>
  <si>
    <r>
      <rPr>
        <sz val="5.5"/>
        <rFont val="Calibri"/>
        <family val="1"/>
      </rPr>
      <t>Πάντειο Πανεπιστήμιο</t>
    </r>
  </si>
  <si>
    <r>
      <rPr>
        <sz val="5.5"/>
        <rFont val="Calibri"/>
        <family val="1"/>
      </rPr>
      <t>ΠΠΚΠΕ</t>
    </r>
  </si>
  <si>
    <r>
      <rPr>
        <sz val="5.5"/>
        <rFont val="Calibri"/>
        <family val="1"/>
      </rPr>
      <t>Πολυτεχνείο Κρήτης</t>
    </r>
  </si>
  <si>
    <r>
      <rPr>
        <sz val="5.5"/>
        <rFont val="Calibri"/>
        <family val="1"/>
      </rPr>
      <t>ΠΟΚΡΗ</t>
    </r>
  </si>
  <si>
    <r>
      <rPr>
        <sz val="5.5"/>
        <rFont val="Calibri"/>
        <family val="1"/>
      </rPr>
      <t>Χαροκόπειο  Πανεπιστήμιο</t>
    </r>
  </si>
  <si>
    <r>
      <rPr>
        <sz val="5.5"/>
        <rFont val="Calibri"/>
        <family val="1"/>
      </rPr>
      <t>ΧΠ</t>
    </r>
  </si>
  <si>
    <r>
      <rPr>
        <sz val="5.5"/>
        <rFont val="Calibri"/>
        <family val="1"/>
      </rPr>
      <t>ΑΣΠΑΙΤΕ</t>
    </r>
  </si>
  <si>
    <r>
      <rPr>
        <b/>
        <sz val="5.5"/>
        <rFont val="Calibri"/>
        <family val="1"/>
      </rPr>
      <t>Έτος αναφοράς δεδομένων</t>
    </r>
  </si>
  <si>
    <r>
      <rPr>
        <sz val="5"/>
        <rFont val="Calibri"/>
        <family val="1"/>
      </rPr>
      <t>ΟΠΕΣΠ</t>
    </r>
  </si>
  <si>
    <r>
      <rPr>
        <b/>
        <sz val="5.5"/>
        <rFont val="Calibri"/>
        <family val="1"/>
      </rPr>
      <t>Πηγή άντλησης δεδομένων</t>
    </r>
  </si>
  <si>
    <r>
      <rPr>
        <sz val="5"/>
        <rFont val="Calibri"/>
        <family val="1"/>
      </rPr>
      <t>ΕΠΕΞΕΡΓΑΣΙΑ  ΕΘΑΑΕ</t>
    </r>
  </si>
  <si>
    <r>
      <rPr>
        <sz val="5"/>
        <rFont val="Calibri"/>
        <family val="1"/>
      </rPr>
      <t xml:space="preserve">ΟΠΕΣΠ Μ3.008-
</t>
    </r>
    <r>
      <rPr>
        <sz val="5"/>
        <rFont val="Calibri"/>
        <family val="1"/>
      </rPr>
      <t>Μ3.015</t>
    </r>
  </si>
  <si>
    <r>
      <rPr>
        <sz val="5"/>
        <rFont val="Calibri"/>
        <family val="1"/>
      </rPr>
      <t xml:space="preserve">Μ3.016, Μ3.017,
</t>
    </r>
    <r>
      <rPr>
        <sz val="5"/>
        <rFont val="Calibri"/>
        <family val="1"/>
      </rPr>
      <t>Μ3.150,</t>
    </r>
  </si>
  <si>
    <r>
      <rPr>
        <sz val="5"/>
        <rFont val="Calibri"/>
        <family val="1"/>
      </rPr>
      <t xml:space="preserve">ΟΠΕΣΠ Μ3.018,
</t>
    </r>
    <r>
      <rPr>
        <sz val="5"/>
        <rFont val="Calibri"/>
        <family val="1"/>
      </rPr>
      <t>Μ3.019</t>
    </r>
  </si>
  <si>
    <r>
      <rPr>
        <sz val="5"/>
        <rFont val="Calibri"/>
        <family val="1"/>
      </rPr>
      <t>ΟΠΕΣΠ Μ1.015</t>
    </r>
  </si>
  <si>
    <r>
      <rPr>
        <sz val="5"/>
        <rFont val="Calibri"/>
        <family val="1"/>
      </rPr>
      <t>ΥΠΑΙΘ</t>
    </r>
  </si>
  <si>
    <r>
      <rPr>
        <sz val="5"/>
        <rFont val="Calibri"/>
        <family val="1"/>
      </rPr>
      <t>Μ3.151</t>
    </r>
  </si>
  <si>
    <r>
      <rPr>
        <b/>
        <sz val="5.5"/>
        <rFont val="Calibri"/>
        <family val="1"/>
      </rPr>
      <t>Ημερομηνία άντλησης δεδομένων</t>
    </r>
  </si>
  <si>
    <r>
      <rPr>
        <b/>
        <sz val="6.5"/>
        <rFont val="Calibri"/>
        <family val="1"/>
      </rPr>
      <t>Α. Συνεχής βελτίωση των βασικών ακαδημαϊκών δραστηριοτήτων του Πανεπιστημίου  (δεδομένα)</t>
    </r>
  </si>
  <si>
    <r>
      <rPr>
        <b/>
        <sz val="5"/>
        <rFont val="Calibri"/>
        <family val="1"/>
      </rPr>
      <t>Κωδ. δράσης</t>
    </r>
  </si>
  <si>
    <r>
      <rPr>
        <b/>
        <sz val="5"/>
        <rFont val="Calibri"/>
        <family val="1"/>
      </rPr>
      <t>Κριτήριο</t>
    </r>
  </si>
  <si>
    <r>
      <rPr>
        <b/>
        <sz val="5"/>
        <rFont val="Calibri"/>
        <family val="1"/>
      </rPr>
      <t>Κωδ. δείκτη</t>
    </r>
  </si>
  <si>
    <r>
      <rPr>
        <b/>
        <sz val="5"/>
        <rFont val="Calibri"/>
        <family val="1"/>
      </rPr>
      <t>Περιγραφή  δείκτη</t>
    </r>
  </si>
  <si>
    <r>
      <rPr>
        <b/>
        <sz val="5"/>
        <rFont val="Calibri"/>
        <family val="1"/>
      </rPr>
      <t xml:space="preserve">Τρόπος μοριοδότ
</t>
    </r>
    <r>
      <rPr>
        <b/>
        <sz val="5"/>
        <rFont val="Calibri"/>
        <family val="1"/>
      </rPr>
      <t>ησης</t>
    </r>
  </si>
  <si>
    <r>
      <rPr>
        <b/>
        <sz val="5"/>
        <rFont val="Calibri"/>
        <family val="1"/>
      </rPr>
      <t>Μόρια</t>
    </r>
  </si>
  <si>
    <r>
      <rPr>
        <b/>
        <sz val="5"/>
        <rFont val="Calibri"/>
        <family val="1"/>
      </rPr>
      <t>ΑΠΘ</t>
    </r>
  </si>
  <si>
    <r>
      <rPr>
        <b/>
        <sz val="5"/>
        <rFont val="Calibri"/>
        <family val="1"/>
      </rPr>
      <t>ΓΠΑ</t>
    </r>
  </si>
  <si>
    <r>
      <rPr>
        <b/>
        <sz val="5"/>
        <rFont val="Calibri"/>
        <family val="1"/>
      </rPr>
      <t>ΔΠΘ</t>
    </r>
  </si>
  <si>
    <r>
      <rPr>
        <b/>
        <sz val="5"/>
        <rFont val="Calibri"/>
        <family val="1"/>
      </rPr>
      <t>ΔΙΠΑΕ</t>
    </r>
  </si>
  <si>
    <r>
      <rPr>
        <b/>
        <sz val="5"/>
        <rFont val="Calibri"/>
        <family val="1"/>
      </rPr>
      <t>ΕΚΠΑ</t>
    </r>
  </si>
  <si>
    <r>
      <rPr>
        <b/>
        <sz val="5"/>
        <rFont val="Calibri"/>
        <family val="1"/>
      </rPr>
      <t>ΕΜΠ</t>
    </r>
  </si>
  <si>
    <r>
      <rPr>
        <b/>
        <sz val="5"/>
        <rFont val="Calibri"/>
        <family val="1"/>
      </rPr>
      <t>ΕΛΜΕΠΑ</t>
    </r>
  </si>
  <si>
    <r>
      <rPr>
        <b/>
        <sz val="5"/>
        <rFont val="Calibri"/>
        <family val="1"/>
      </rPr>
      <t>ΙΠ</t>
    </r>
  </si>
  <si>
    <r>
      <rPr>
        <b/>
        <sz val="5"/>
        <rFont val="Calibri"/>
        <family val="1"/>
      </rPr>
      <t>ΟΠΑ</t>
    </r>
  </si>
  <si>
    <r>
      <rPr>
        <b/>
        <sz val="5"/>
        <rFont val="Calibri"/>
        <family val="1"/>
      </rPr>
      <t>ΠΑ</t>
    </r>
  </si>
  <si>
    <r>
      <rPr>
        <b/>
        <sz val="5"/>
        <rFont val="Calibri"/>
        <family val="1"/>
      </rPr>
      <t>ΠΑΔΑ</t>
    </r>
  </si>
  <si>
    <r>
      <rPr>
        <b/>
        <sz val="5"/>
        <rFont val="Calibri"/>
        <family val="1"/>
      </rPr>
      <t>ΠΔΜ</t>
    </r>
  </si>
  <si>
    <r>
      <rPr>
        <b/>
        <sz val="5"/>
        <rFont val="Calibri"/>
        <family val="1"/>
      </rPr>
      <t>ΠΑΘΕΣ</t>
    </r>
  </si>
  <si>
    <r>
      <rPr>
        <b/>
        <sz val="5"/>
        <rFont val="Calibri"/>
        <family val="1"/>
      </rPr>
      <t>ΠΙ</t>
    </r>
  </si>
  <si>
    <r>
      <rPr>
        <b/>
        <sz val="5"/>
        <rFont val="Calibri"/>
        <family val="1"/>
      </rPr>
      <t>ΠΑΚΡΗ</t>
    </r>
  </si>
  <si>
    <r>
      <rPr>
        <b/>
        <sz val="5"/>
        <rFont val="Calibri"/>
        <family val="1"/>
      </rPr>
      <t>ΠΑΜΑΚ</t>
    </r>
  </si>
  <si>
    <r>
      <rPr>
        <b/>
        <sz val="5"/>
        <rFont val="Calibri"/>
        <family val="1"/>
      </rPr>
      <t>ΠΑΠΑΤ</t>
    </r>
  </si>
  <si>
    <r>
      <rPr>
        <b/>
        <sz val="5"/>
        <rFont val="Calibri"/>
        <family val="1"/>
      </rPr>
      <t>ΠΑΠΕΙ</t>
    </r>
  </si>
  <si>
    <r>
      <rPr>
        <b/>
        <sz val="5"/>
        <rFont val="Calibri"/>
        <family val="1"/>
      </rPr>
      <t>ΠΑΠΕΛ</t>
    </r>
  </si>
  <si>
    <r>
      <rPr>
        <b/>
        <sz val="5"/>
        <rFont val="Calibri"/>
        <family val="1"/>
      </rPr>
      <t>ΠΠΚΠΕ</t>
    </r>
  </si>
  <si>
    <r>
      <rPr>
        <b/>
        <sz val="5"/>
        <rFont val="Calibri"/>
        <family val="1"/>
      </rPr>
      <t>ΠΟΚΡΗ</t>
    </r>
  </si>
  <si>
    <r>
      <rPr>
        <b/>
        <sz val="5"/>
        <rFont val="Calibri"/>
        <family val="1"/>
      </rPr>
      <t>ΧΠ</t>
    </r>
  </si>
  <si>
    <r>
      <rPr>
        <b/>
        <sz val="5"/>
        <rFont val="Calibri"/>
        <family val="1"/>
      </rPr>
      <t>ΑΣΠΑΙΤΕ</t>
    </r>
  </si>
  <si>
    <r>
      <rPr>
        <b/>
        <sz val="5.5"/>
        <rFont val="Calibri"/>
        <family val="1"/>
      </rPr>
      <t>Μέση τιμή</t>
    </r>
  </si>
  <si>
    <r>
      <rPr>
        <b/>
        <sz val="5"/>
        <rFont val="Calibri"/>
        <family val="1"/>
      </rPr>
      <t>Α.1</t>
    </r>
  </si>
  <si>
    <r>
      <rPr>
        <sz val="5"/>
        <rFont val="Calibri"/>
        <family val="1"/>
      </rPr>
      <t>Ρυθμός αποφοίτησης των προπτυχιακών  φοιτητών</t>
    </r>
  </si>
  <si>
    <r>
      <rPr>
        <sz val="5"/>
        <rFont val="Calibri"/>
        <family val="1"/>
      </rPr>
      <t>Α1.1</t>
    </r>
  </si>
  <si>
    <r>
      <rPr>
        <sz val="5"/>
        <rFont val="Calibri"/>
        <family val="1"/>
      </rPr>
      <t>Ποσοστό αποφοίτων έτους ως προς τις νέες εγγραφές έτους</t>
    </r>
  </si>
  <si>
    <r>
      <rPr>
        <sz val="5"/>
        <rFont val="Calibri"/>
        <family val="1"/>
      </rPr>
      <t>Α</t>
    </r>
  </si>
  <si>
    <r>
      <rPr>
        <sz val="6"/>
        <rFont val="Calibri"/>
        <family val="1"/>
      </rPr>
      <t>Ο δείκτης θα ενεργοποιηθεί κατ’ εξαίρεση από το 2ο έτος εφαρμογής της κατανομής.</t>
    </r>
  </si>
  <si>
    <r>
      <rPr>
        <b/>
        <sz val="5.5"/>
        <color rgb="FFFF0000"/>
        <rFont val="Calibri"/>
        <family val="1"/>
      </rPr>
      <t>-</t>
    </r>
  </si>
  <si>
    <r>
      <rPr>
        <sz val="5"/>
        <rFont val="Calibri"/>
        <family val="1"/>
      </rPr>
      <t>Α1.2</t>
    </r>
  </si>
  <si>
    <r>
      <rPr>
        <sz val="5"/>
        <rFont val="Calibri"/>
        <family val="1"/>
      </rPr>
      <t>Ποσοστό αποφοίτων στην κανονική διάρκεια σπουδών (ν)</t>
    </r>
  </si>
  <si>
    <r>
      <rPr>
        <sz val="5"/>
        <rFont val="Calibri"/>
        <family val="1"/>
      </rPr>
      <t>Α1.3</t>
    </r>
  </si>
  <si>
    <r>
      <rPr>
        <sz val="5"/>
        <rFont val="Calibri"/>
        <family val="1"/>
      </rPr>
      <t>Μέσος χρόνος λήψης πτυχίου</t>
    </r>
  </si>
  <si>
    <r>
      <rPr>
        <b/>
        <sz val="5"/>
        <rFont val="Calibri"/>
        <family val="1"/>
      </rPr>
      <t>Α.2</t>
    </r>
  </si>
  <si>
    <r>
      <rPr>
        <sz val="5"/>
        <rFont val="Calibri"/>
        <family val="1"/>
      </rPr>
      <t>Παροχή Προγραμμάτων Μεταπτυχιακών Σπουδών (Π.Μ.Σ.)</t>
    </r>
  </si>
  <si>
    <r>
      <rPr>
        <sz val="5"/>
        <rFont val="Calibri"/>
        <family val="1"/>
      </rPr>
      <t>Α2.1</t>
    </r>
  </si>
  <si>
    <r>
      <rPr>
        <sz val="5"/>
        <rFont val="Calibri"/>
        <family val="1"/>
      </rPr>
      <t>Αριθμός ενεργών Π.Μ.Σ. / Αριθμό Τμημάτων</t>
    </r>
  </si>
  <si>
    <r>
      <rPr>
        <sz val="5"/>
        <rFont val="Calibri"/>
        <family val="1"/>
      </rPr>
      <t>Α2.2</t>
    </r>
  </si>
  <si>
    <r>
      <rPr>
        <sz val="5"/>
        <rFont val="Calibri"/>
        <family val="1"/>
      </rPr>
      <t>Αναλογία μεταπτυχιακών / προπτυχιακών φοιτητών</t>
    </r>
  </si>
  <si>
    <r>
      <rPr>
        <b/>
        <sz val="5"/>
        <rFont val="Calibri"/>
        <family val="1"/>
      </rPr>
      <t>Α.3</t>
    </r>
  </si>
  <si>
    <r>
      <rPr>
        <sz val="5"/>
        <rFont val="Calibri"/>
        <family val="1"/>
      </rPr>
      <t>Παροχή σπουδών διδακτορικού επιπέδου</t>
    </r>
  </si>
  <si>
    <r>
      <rPr>
        <sz val="5"/>
        <rFont val="Calibri"/>
        <family val="1"/>
      </rPr>
      <t>Α3.1</t>
    </r>
  </si>
  <si>
    <r>
      <rPr>
        <sz val="5"/>
        <rFont val="Calibri"/>
        <family val="1"/>
      </rPr>
      <t>Αναλογία διδακτορικών διατριβών ανά μέλος ΔΕΠ</t>
    </r>
  </si>
  <si>
    <r>
      <rPr>
        <b/>
        <sz val="5"/>
        <rFont val="Calibri"/>
        <family val="1"/>
      </rPr>
      <t>Α.4</t>
    </r>
  </si>
  <si>
    <r>
      <rPr>
        <sz val="5"/>
        <rFont val="Calibri"/>
        <family val="1"/>
      </rPr>
      <t xml:space="preserve">Ποιότητα του παραγόμενου ερευνητικού έργου με βάση τις δημοσιεύσεις και την επιστημονική  απήχηση.
</t>
    </r>
    <r>
      <rPr>
        <sz val="5"/>
        <rFont val="Calibri"/>
        <family val="1"/>
      </rPr>
      <t xml:space="preserve">Σημείωση: Τα ΑΕΙ επιλέγουν να αξιολογηθούν με ένα από τα δύοζεύγη δεικτών (Α4.1.1, Α4.2.1 η Α4.1.2, Α4.2.2)
</t>
    </r>
    <r>
      <rPr>
        <sz val="5"/>
        <rFont val="Calibri"/>
        <family val="1"/>
      </rPr>
      <t>ανάλογα με τη φύση του Ιδρύματος</t>
    </r>
  </si>
  <si>
    <r>
      <rPr>
        <sz val="5"/>
        <rFont val="Calibri"/>
        <family val="1"/>
      </rPr>
      <t>Α4.1.1</t>
    </r>
  </si>
  <si>
    <r>
      <rPr>
        <sz val="5"/>
        <rFont val="Calibri"/>
        <family val="1"/>
      </rPr>
      <t>Μέσο πλήθος επιστημονικών δημοσιεύσεων με κριτές ανά μέλος ΔΕΠ</t>
    </r>
  </si>
  <si>
    <r>
      <rPr>
        <sz val="5"/>
        <rFont val="Calibri"/>
        <family val="1"/>
      </rPr>
      <t>Α4.1.2</t>
    </r>
  </si>
  <si>
    <r>
      <rPr>
        <sz val="5"/>
        <rFont val="Calibri"/>
        <family val="1"/>
      </rPr>
      <t>Μέσο πλήθος επιστημονικών δημοσιεύσεων ανά μέλος ΔΕΠ ( για ΑΕΙ με έμφαση στις ανθρωπιστικές/κοινωνικές επιστήμες)</t>
    </r>
  </si>
  <si>
    <r>
      <rPr>
        <sz val="5"/>
        <rFont val="Calibri"/>
        <family val="1"/>
      </rPr>
      <t>Α4.2.1</t>
    </r>
  </si>
  <si>
    <r>
      <rPr>
        <sz val="5"/>
        <rFont val="Calibri"/>
        <family val="1"/>
      </rPr>
      <t>Μέσο πλήθος αναφορών (citations) ανά μέλος ΔΕΠ</t>
    </r>
  </si>
  <si>
    <r>
      <rPr>
        <sz val="5"/>
        <rFont val="Calibri"/>
        <family val="1"/>
      </rPr>
      <t>Α4.2.2</t>
    </r>
  </si>
  <si>
    <r>
      <rPr>
        <sz val="5"/>
        <rFont val="Calibri"/>
        <family val="1"/>
      </rPr>
      <t>Μέσο πλήθος δημοσιεύσεων υψηλής απήχησης ανά μέλος Δ.Ε.Π. (για Α.Ε.Ι. με έμφαση στις ανθρωπιστικές/κοινωνικές επιστήμες)</t>
    </r>
  </si>
  <si>
    <r>
      <rPr>
        <b/>
        <sz val="5"/>
        <rFont val="Calibri"/>
        <family val="1"/>
      </rPr>
      <t>Α.5</t>
    </r>
  </si>
  <si>
    <r>
      <rPr>
        <sz val="5"/>
        <rFont val="Calibri"/>
        <family val="1"/>
      </rPr>
      <t>Παρακολούθηση και βελτίωση της θέσης του Ιδρύματος σε διεθνείς αξιολογήσεις</t>
    </r>
  </si>
  <si>
    <r>
      <rPr>
        <sz val="5"/>
        <rFont val="Calibri"/>
        <family val="1"/>
      </rPr>
      <t>Α5.1</t>
    </r>
  </si>
  <si>
    <r>
      <rPr>
        <sz val="5"/>
        <rFont val="Calibri"/>
        <family val="1"/>
      </rPr>
      <t>Θέση του Α.Ε.Ι. στις διεθνείς αξιολογήσεις</t>
    </r>
  </si>
  <si>
    <r>
      <rPr>
        <sz val="5"/>
        <rFont val="Calibri"/>
        <family val="1"/>
      </rPr>
      <t>Δ</t>
    </r>
  </si>
  <si>
    <r>
      <rPr>
        <sz val="5.5"/>
        <rFont val="Calibri"/>
        <family val="1"/>
      </rPr>
      <t xml:space="preserve">40-60-
</t>
    </r>
    <r>
      <rPr>
        <sz val="5.5"/>
        <rFont val="Calibri"/>
        <family val="1"/>
      </rPr>
      <t xml:space="preserve">80-100-
</t>
    </r>
    <r>
      <rPr>
        <sz val="5.5"/>
        <rFont val="Calibri"/>
        <family val="1"/>
      </rPr>
      <t>120</t>
    </r>
  </si>
  <si>
    <r>
      <rPr>
        <b/>
        <sz val="5.5"/>
        <rFont val="Calibri"/>
        <family val="1"/>
      </rPr>
      <t>-</t>
    </r>
  </si>
  <si>
    <r>
      <rPr>
        <sz val="5"/>
        <rFont val="Calibri"/>
        <family val="1"/>
      </rPr>
      <t>Α5.2</t>
    </r>
  </si>
  <si>
    <r>
      <rPr>
        <sz val="5"/>
        <rFont val="Calibri"/>
        <family val="1"/>
      </rPr>
      <t>Θέση Τμημάτων/Σχολών του Α.Ε.Ι. σε διεθνείς  θεματικές αξιολογήσεις</t>
    </r>
  </si>
  <si>
    <r>
      <rPr>
        <sz val="5.5"/>
        <rFont val="Calibri"/>
        <family val="1"/>
      </rPr>
      <t xml:space="preserve">30-50-
</t>
    </r>
    <r>
      <rPr>
        <sz val="5.5"/>
        <rFont val="Calibri"/>
        <family val="1"/>
      </rPr>
      <t>80</t>
    </r>
  </si>
  <si>
    <r>
      <rPr>
        <sz val="5.5"/>
        <rFont val="Calibri"/>
        <family val="1"/>
      </rPr>
      <t>-</t>
    </r>
  </si>
  <si>
    <r>
      <rPr>
        <b/>
        <sz val="5"/>
        <rFont val="Calibri"/>
        <family val="1"/>
      </rPr>
      <t>Α.6</t>
    </r>
  </si>
  <si>
    <r>
      <rPr>
        <sz val="5"/>
        <rFont val="Calibri"/>
        <family val="1"/>
      </rPr>
      <t>Εφαρμογή προγραμμάτων σπουδών με παροχή ψηφιακών  δεξιοτήτων</t>
    </r>
  </si>
  <si>
    <r>
      <rPr>
        <sz val="5"/>
        <rFont val="Calibri"/>
        <family val="1"/>
      </rPr>
      <t>Α6.1</t>
    </r>
  </si>
  <si>
    <r>
      <rPr>
        <sz val="5"/>
        <rFont val="Calibri"/>
        <family val="1"/>
      </rPr>
      <t xml:space="preserve">Ποσοστό </t>
    </r>
    <r>
      <rPr>
        <b/>
        <sz val="5"/>
        <rFont val="Calibri"/>
        <family val="1"/>
      </rPr>
      <t xml:space="preserve">Π.Π.Σ. </t>
    </r>
    <r>
      <rPr>
        <sz val="5"/>
        <rFont val="Calibri"/>
        <family val="1"/>
      </rPr>
      <t>στα οποία οι φοιτητές αποκτούν ψηφιακές δεξιότητες και παρέχεται  σχετικό πιστοποιητικό</t>
    </r>
  </si>
  <si>
    <r>
      <rPr>
        <b/>
        <sz val="5"/>
        <rFont val="Calibri"/>
        <family val="1"/>
      </rPr>
      <t>Α.7</t>
    </r>
  </si>
  <si>
    <r>
      <rPr>
        <sz val="5"/>
        <rFont val="Calibri"/>
        <family val="1"/>
      </rPr>
      <t>Πιστοποίηση  Π.Π.Σ.</t>
    </r>
  </si>
  <si>
    <r>
      <rPr>
        <sz val="5"/>
        <rFont val="Calibri"/>
        <family val="1"/>
      </rPr>
      <t>Α7.1</t>
    </r>
  </si>
  <si>
    <r>
      <rPr>
        <sz val="5"/>
        <rFont val="Calibri"/>
        <family val="1"/>
      </rPr>
      <t>Βαθμολογία πιστοποίησης Ε.Σ.Δ.Π. Ιδρύματος</t>
    </r>
  </si>
  <si>
    <r>
      <rPr>
        <sz val="5.5"/>
        <rFont val="Calibri"/>
        <family val="1"/>
      </rPr>
      <t xml:space="preserve">50-100-
</t>
    </r>
    <r>
      <rPr>
        <sz val="5.5"/>
        <rFont val="Calibri"/>
        <family val="1"/>
      </rPr>
      <t>150</t>
    </r>
  </si>
  <si>
    <r>
      <rPr>
        <sz val="5.5"/>
        <rFont val="Calibri"/>
        <family val="1"/>
      </rPr>
      <t>Πλήρης</t>
    </r>
  </si>
  <si>
    <r>
      <rPr>
        <sz val="5.5"/>
        <rFont val="Calibri"/>
        <family val="1"/>
      </rPr>
      <t>Ικαν/κή</t>
    </r>
  </si>
  <si>
    <r>
      <rPr>
        <sz val="5"/>
        <rFont val="Calibri"/>
        <family val="1"/>
      </rPr>
      <t>Α7.2</t>
    </r>
  </si>
  <si>
    <r>
      <rPr>
        <sz val="5"/>
        <rFont val="Calibri"/>
        <family val="1"/>
      </rPr>
      <t>Μέσος όρος βαθμολογίας πιστοποίησης Π.Π.Σ.</t>
    </r>
  </si>
  <si>
    <r>
      <rPr>
        <b/>
        <sz val="5"/>
        <rFont val="Calibri"/>
        <family val="1"/>
      </rPr>
      <t>Α.8</t>
    </r>
  </si>
  <si>
    <r>
      <rPr>
        <sz val="5"/>
        <rFont val="Calibri"/>
        <family val="1"/>
      </rPr>
      <t>Πληρότητα και εγκυρότητα των δεδομένων του Ιδρύματος στο ΟΠΕΣΠ</t>
    </r>
  </si>
  <si>
    <r>
      <rPr>
        <sz val="5"/>
        <rFont val="Calibri"/>
        <family val="1"/>
      </rPr>
      <t>Α8.1</t>
    </r>
  </si>
  <si>
    <r>
      <rPr>
        <sz val="5"/>
        <rFont val="Calibri"/>
        <family val="1"/>
      </rPr>
      <t>Ποσοστό πλήρωσης πεδίων δεδομένων στο ΟΠΕΣΠ</t>
    </r>
  </si>
  <si>
    <r>
      <rPr>
        <b/>
        <sz val="7"/>
        <rFont val="Calibri"/>
        <family val="1"/>
      </rPr>
      <t>Α. Συνεχής βελτίωση των βασικών ακαδημαϊκών δραστηριοτήτων του Πανεπιστημίου (μοριοδότηση)</t>
    </r>
  </si>
  <si>
    <r>
      <rPr>
        <b/>
        <sz val="5"/>
        <rFont val="Calibri"/>
        <family val="1"/>
      </rPr>
      <t>Περιγραφή δείκτη</t>
    </r>
  </si>
  <si>
    <r>
      <rPr>
        <b/>
        <sz val="5"/>
        <rFont val="Calibri"/>
        <family val="1"/>
      </rPr>
      <t xml:space="preserve">Τρόπος
</t>
    </r>
    <r>
      <rPr>
        <b/>
        <sz val="5"/>
        <rFont val="Calibri"/>
        <family val="1"/>
      </rPr>
      <t>μοριοδότ ησης</t>
    </r>
  </si>
  <si>
    <r>
      <rPr>
        <sz val="5"/>
        <rFont val="Calibri"/>
        <family val="1"/>
      </rPr>
      <t>Ρυθμός αποφοίτησης των προπτυχιακών   φοιτητών</t>
    </r>
  </si>
  <si>
    <r>
      <rPr>
        <sz val="5"/>
        <rFont val="Calibri"/>
        <family val="1"/>
      </rPr>
      <t>Αριθμός ενεργών Π.Μ.Σ. / Αριθμό  Τμημάτων</t>
    </r>
  </si>
  <si>
    <r>
      <rPr>
        <sz val="5"/>
        <rFont val="Calibri"/>
        <family val="1"/>
      </rPr>
      <t>Παροχή σπουδών διδακτορικού  επιπέδου</t>
    </r>
  </si>
  <si>
    <r>
      <rPr>
        <sz val="5"/>
        <rFont val="Calibri"/>
        <family val="1"/>
      </rPr>
      <t xml:space="preserve">Ποιότητα του παραγόμενου ερευνητικού έργου με βάση τις δημοσιεύσεις και την επιστημονική   απήχηση.
</t>
    </r>
    <r>
      <rPr>
        <sz val="5"/>
        <rFont val="Calibri"/>
        <family val="1"/>
      </rPr>
      <t xml:space="preserve">Σημείωση: Τα ΑΕΙ επιλέγουν να αξιολογηθούν με  ένα  από  τα δύο ζεύγη δεικτών (Α4.1.1, Α4.2.1  η  Α4.1.2,  Α4.2.2)
</t>
    </r>
    <r>
      <rPr>
        <sz val="5"/>
        <rFont val="Calibri"/>
        <family val="1"/>
      </rPr>
      <t>ανάλογα με τη φύση του Ιδρύματος</t>
    </r>
  </si>
  <si>
    <r>
      <rPr>
        <sz val="5"/>
        <rFont val="Calibri"/>
        <family val="1"/>
      </rPr>
      <t>Παρακολούθηση και βελτίωση της θέσης του Ιδρύματος σε διεθνείς    αξιολογήσεις</t>
    </r>
  </si>
  <si>
    <r>
      <rPr>
        <sz val="6"/>
        <rFont val="Calibri"/>
        <family val="1"/>
      </rPr>
      <t xml:space="preserve">40-60-80
</t>
    </r>
    <r>
      <rPr>
        <sz val="6"/>
        <rFont val="Calibri"/>
        <family val="1"/>
      </rPr>
      <t>100-120</t>
    </r>
  </si>
  <si>
    <r>
      <rPr>
        <sz val="5"/>
        <rFont val="Calibri"/>
        <family val="1"/>
      </rPr>
      <t>Θέση Τμημάτων/Σχολών του Α.Ε.Ι. σε διεθνείς θεματικές αξιολογήσεις</t>
    </r>
  </si>
  <si>
    <r>
      <rPr>
        <sz val="6"/>
        <rFont val="Calibri"/>
        <family val="1"/>
      </rPr>
      <t>30-50-80</t>
    </r>
  </si>
  <si>
    <r>
      <rPr>
        <sz val="5"/>
        <rFont val="Calibri"/>
        <family val="1"/>
      </rPr>
      <t>Εφαρμογή προγραμμάτων σπουδών με παροχή ψηφιακών δεξιοτήτων</t>
    </r>
  </si>
  <si>
    <r>
      <rPr>
        <sz val="5"/>
        <rFont val="Calibri"/>
        <family val="1"/>
      </rPr>
      <t>Ποσοστό Π.Π.Σ. στα οποία οι φοιτητές αποκτούν ψηφιακές δεξιότητες και παρέχεται σχετικό πιστοποιητικό</t>
    </r>
  </si>
  <si>
    <r>
      <rPr>
        <sz val="5"/>
        <rFont val="Calibri"/>
        <family val="1"/>
      </rPr>
      <t>Πιστοποίηση Π.Π.Σ.</t>
    </r>
  </si>
  <si>
    <r>
      <rPr>
        <sz val="6"/>
        <rFont val="Calibri"/>
        <family val="1"/>
      </rPr>
      <t xml:space="preserve">50-100-
</t>
    </r>
    <r>
      <rPr>
        <sz val="6"/>
        <rFont val="Calibri"/>
        <family val="1"/>
      </rPr>
      <t>150</t>
    </r>
  </si>
  <si>
    <r>
      <rPr>
        <b/>
        <sz val="6"/>
        <rFont val="Calibri"/>
        <family val="1"/>
      </rPr>
      <t>Σύνολο Μορίων ανά ίδρυμα</t>
    </r>
  </si>
  <si>
    <r>
      <rPr>
        <sz val="5"/>
        <rFont val="Calibri"/>
        <family val="1"/>
      </rPr>
      <t>Ισοδύναμο πλήρους απασχόλησης (FTE) ερευνητών εξωτερικών  συνεργατών</t>
    </r>
  </si>
  <si>
    <r>
      <rPr>
        <sz val="5"/>
        <rFont val="Calibri"/>
        <family val="1"/>
      </rPr>
      <t>B4.2</t>
    </r>
  </si>
  <si>
    <r>
      <rPr>
        <sz val="5"/>
        <rFont val="Calibri"/>
        <family val="1"/>
      </rPr>
      <t>Ποσοστό δαπανών του Ε.Λ.Κ.Ε. για την κάλυψη εξωτερικών συνεργατών με ερευνητικά καθήκοντα επί του τακτικού προϋπολογισμού</t>
    </r>
  </si>
  <si>
    <r>
      <rPr>
        <sz val="5"/>
        <rFont val="Calibri"/>
        <family val="1"/>
      </rPr>
      <t>Β4.1</t>
    </r>
  </si>
  <si>
    <r>
      <rPr>
        <sz val="5"/>
        <rFont val="Calibri"/>
        <family val="1"/>
      </rPr>
      <t>Πολιτική ενίσχυσης της απασχόλησης νέων ερευνητών και δημιουργία θέσεων εργασίας στο Ίδρυμα</t>
    </r>
  </si>
  <si>
    <r>
      <rPr>
        <sz val="5"/>
        <rFont val="Calibri"/>
        <family val="1"/>
      </rPr>
      <t>Β.4</t>
    </r>
  </si>
  <si>
    <r>
      <rPr>
        <sz val="6"/>
        <rFont val="Calibri"/>
        <family val="1"/>
      </rPr>
      <t>Το κριτήριο θα εφαρμοστεί από το 2</t>
    </r>
    <r>
      <rPr>
        <vertAlign val="superscript"/>
        <sz val="6"/>
        <rFont val="Calibri"/>
        <family val="1"/>
      </rPr>
      <t>ο</t>
    </r>
    <r>
      <rPr>
        <sz val="6"/>
        <rFont val="Calibri"/>
        <family val="1"/>
      </rPr>
      <t xml:space="preserve"> έτος</t>
    </r>
  </si>
  <si>
    <r>
      <rPr>
        <sz val="5"/>
        <rFont val="Calibri"/>
        <family val="1"/>
      </rPr>
      <t>Β</t>
    </r>
  </si>
  <si>
    <r>
      <rPr>
        <sz val="5"/>
        <rFont val="Calibri"/>
        <family val="1"/>
      </rPr>
      <t>Μέλη Δ.Ε.Π. με σημαντική αναγνώριση (έκαστο)</t>
    </r>
  </si>
  <si>
    <r>
      <rPr>
        <sz val="5"/>
        <rFont val="Calibri"/>
        <family val="1"/>
      </rPr>
      <t>Β3.2</t>
    </r>
  </si>
  <si>
    <r>
      <rPr>
        <sz val="5"/>
        <rFont val="Calibri"/>
        <family val="1"/>
      </rPr>
      <t>Μέλη Δ.Ε.Π. του Α.Ε.Ι. με σημαντική διεθνή απήχηση (έκαστο)</t>
    </r>
  </si>
  <si>
    <r>
      <rPr>
        <sz val="5"/>
        <rFont val="Calibri"/>
        <family val="1"/>
      </rPr>
      <t>Β3.1</t>
    </r>
  </si>
  <si>
    <r>
      <rPr>
        <sz val="5"/>
        <rFont val="Calibri"/>
        <family val="1"/>
      </rPr>
      <t>Διεθνείς διακρίσεις μελών Δ.Ε.Π.</t>
    </r>
  </si>
  <si>
    <r>
      <rPr>
        <sz val="5"/>
        <rFont val="Calibri"/>
        <family val="1"/>
      </rPr>
      <t>Β.3</t>
    </r>
  </si>
  <si>
    <r>
      <rPr>
        <sz val="5"/>
        <rFont val="Calibri"/>
        <family val="1"/>
      </rPr>
      <t>Έργα ERC (έκαστο)</t>
    </r>
  </si>
  <si>
    <r>
      <rPr>
        <sz val="5"/>
        <rFont val="Calibri"/>
        <family val="1"/>
      </rPr>
      <t>Β2.5</t>
    </r>
  </si>
  <si>
    <r>
      <rPr>
        <sz val="5"/>
        <rFont val="Calibri"/>
        <family val="1"/>
      </rPr>
      <t>Μέσο ετήσιο πλήθος ευρωπαϊκών ενεργών έργων με συντονισμό από το ίδρυμα ανά μέλος Δ.Ε.Π.</t>
    </r>
  </si>
  <si>
    <r>
      <rPr>
        <sz val="5"/>
        <rFont val="Calibri"/>
        <family val="1"/>
      </rPr>
      <t>Β2.4</t>
    </r>
  </si>
  <si>
    <r>
      <rPr>
        <sz val="5"/>
        <rFont val="Calibri"/>
        <family val="1"/>
      </rPr>
      <t>Μέσο ετήσιο πλήθος ενεργών έργων ανά μέλος Δ.Ε.Π.</t>
    </r>
  </si>
  <si>
    <r>
      <rPr>
        <sz val="5"/>
        <rFont val="Calibri"/>
        <family val="1"/>
      </rPr>
      <t>Β2.3</t>
    </r>
  </si>
  <si>
    <r>
      <rPr>
        <sz val="5"/>
        <rFont val="Calibri"/>
        <family val="1"/>
      </rPr>
      <t>Χρηματοδότηση από ανταγωνιστικά R&amp;D έργα (Horizon και ΓΓΕΚ) ανά μέλος Δ.Ε.Π.</t>
    </r>
  </si>
  <si>
    <r>
      <rPr>
        <sz val="5"/>
        <rFont val="Calibri"/>
        <family val="1"/>
      </rPr>
      <t>Β2.2</t>
    </r>
  </si>
  <si>
    <r>
      <rPr>
        <sz val="5"/>
        <rFont val="Calibri"/>
        <family val="1"/>
      </rPr>
      <t>Συνολική χρηματοδότηση έργων ανά μέλος Δ.Ε.Π.</t>
    </r>
  </si>
  <si>
    <r>
      <rPr>
        <sz val="5"/>
        <rFont val="Calibri"/>
        <family val="1"/>
      </rPr>
      <t>Β2.1</t>
    </r>
  </si>
  <si>
    <r>
      <rPr>
        <sz val="5"/>
        <rFont val="Calibri"/>
        <family val="1"/>
      </rPr>
      <t>Συμμετοχή των ερευνητικών ομάδων του Α.Ε.Ι. σε εθνικά και διεθνή ανταγωνιστικά ερευνητικά προγράμματα ή συμμετοχή σε σημαντικές ερευνητικές  πρωτοβουλίες</t>
    </r>
  </si>
  <si>
    <r>
      <rPr>
        <sz val="5"/>
        <rFont val="Calibri"/>
        <family val="1"/>
      </rPr>
      <t>Β.2</t>
    </r>
  </si>
  <si>
    <r>
      <rPr>
        <sz val="5"/>
        <rFont val="Calibri"/>
        <family val="1"/>
      </rPr>
      <t>Επιστημονικές δημοσιεύσεις / διδάκτορα</t>
    </r>
  </si>
  <si>
    <r>
      <rPr>
        <sz val="5"/>
        <rFont val="Calibri"/>
        <family val="1"/>
      </rPr>
      <t>Β1.2</t>
    </r>
  </si>
  <si>
    <r>
      <rPr>
        <sz val="5"/>
        <rFont val="Calibri"/>
        <family val="1"/>
      </rPr>
      <t>Μέσο πλήθος διδακτορικών διατριβών που ολοκληρώθηκαν ανά μέλος Δ.Ε.Π.</t>
    </r>
  </si>
  <si>
    <r>
      <rPr>
        <sz val="5"/>
        <rFont val="Calibri"/>
        <family val="1"/>
      </rPr>
      <t>Β1.1</t>
    </r>
  </si>
  <si>
    <r>
      <rPr>
        <sz val="5"/>
        <rFont val="Calibri"/>
        <family val="1"/>
      </rPr>
      <t>Λειτουργία οργανωμένου προγράμματος διδακτορικών σπουδών</t>
    </r>
  </si>
  <si>
    <r>
      <rPr>
        <sz val="5"/>
        <rFont val="Calibri"/>
        <family val="1"/>
      </rPr>
      <t>Β.1</t>
    </r>
  </si>
  <si>
    <r>
      <rPr>
        <b/>
        <sz val="5"/>
        <rFont val="Calibri"/>
        <family val="1"/>
      </rPr>
      <t>Τρόπος μοριοδό τησης</t>
    </r>
  </si>
  <si>
    <r>
      <rPr>
        <b/>
        <sz val="6.5"/>
        <rFont val="Calibri"/>
        <family val="1"/>
      </rPr>
      <t>Β. Αριστεία στην έρευνα και επιδόσεις του επιστημονικού προσωπικού  (δεδομένα)</t>
    </r>
  </si>
  <si>
    <r>
      <rPr>
        <sz val="5"/>
        <rFont val="Calibri"/>
        <family val="1"/>
      </rPr>
      <t>Ισοδύναμο πλήρους απασχόλησης (FTE) ερευνητών εξωτερικών συνεργατών</t>
    </r>
  </si>
  <si>
    <r>
      <rPr>
        <sz val="5"/>
        <rFont val="Calibri"/>
        <family val="1"/>
      </rPr>
      <t>Ποσοστό  δαπανών  του  Ε.Λ.Κ.Ε.  για την κάλυψη εξωτερικών συνεργατών με ερευνητικά καθήκοντα επί του τακτικού  προϋπολογισμού</t>
    </r>
  </si>
  <si>
    <r>
      <rPr>
        <sz val="5"/>
        <rFont val="Calibri"/>
        <family val="1"/>
      </rPr>
      <t>Μέλη Δ.Ε.Π. με σημαντική αναγνώριση   (έκαστο)</t>
    </r>
  </si>
  <si>
    <r>
      <rPr>
        <sz val="5"/>
        <rFont val="Calibri"/>
        <family val="1"/>
      </rPr>
      <t>Μέλη Δ.Ε.Π. του Α.Ε.Ι. με σημαντική διεθνή  απήχηση (έκαστο)</t>
    </r>
  </si>
  <si>
    <r>
      <rPr>
        <sz val="5"/>
        <rFont val="Calibri"/>
        <family val="1"/>
      </rPr>
      <t>Μέσο ετήσιο πλήθος ευρωπαϊκών ενεργών έργων με συντονισμό από το ίδρυμα ανά μέλος  Δ.Ε.Π.</t>
    </r>
  </si>
  <si>
    <r>
      <rPr>
        <sz val="5"/>
        <rFont val="Calibri"/>
        <family val="1"/>
      </rPr>
      <t>Μέσο ετήσιο πλήθος ενεργών έργων ανά  μέλος  Δ.Ε.Π.</t>
    </r>
  </si>
  <si>
    <r>
      <rPr>
        <sz val="5"/>
        <rFont val="Calibri"/>
        <family val="1"/>
      </rPr>
      <t>Συμμετοχή των ερευνητικών ομάδων του Α.Ε.Ι. σε εθνικά και διεθνή ανταγωνιστικά ερευνητικά προγράμματα ή συμμετοχή σε σημαντικές ερευνητικές πρωτοβουλίες</t>
    </r>
  </si>
  <si>
    <r>
      <rPr>
        <b/>
        <sz val="5"/>
        <rFont val="Calibri"/>
        <family val="1"/>
      </rPr>
      <t>Τρόπος μοριοδότ ησης</t>
    </r>
  </si>
  <si>
    <r>
      <rPr>
        <b/>
        <sz val="7"/>
        <rFont val="Calibri"/>
        <family val="1"/>
      </rPr>
      <t>Β. Αριστεία στην έρευνα και επιδόσεις του επιστημονικού προσωπικού (μοριοδότηση)</t>
    </r>
  </si>
  <si>
    <r>
      <rPr>
        <b/>
        <sz val="5"/>
        <rFont val="Calibri"/>
        <family val="1"/>
      </rPr>
      <t>-</t>
    </r>
  </si>
  <si>
    <r>
      <rPr>
        <sz val="5"/>
        <rFont val="Calibri"/>
        <family val="1"/>
      </rPr>
      <t>0-20-40</t>
    </r>
  </si>
  <si>
    <r>
      <rPr>
        <sz val="5"/>
        <rFont val="Calibri"/>
        <family val="1"/>
      </rPr>
      <t>Δράσεις διασύνδεσης σε επίπεδο ιδρύματος</t>
    </r>
  </si>
  <si>
    <r>
      <rPr>
        <b/>
        <sz val="5"/>
        <rFont val="Calibri"/>
        <family val="1"/>
      </rPr>
      <t>Γ5.1</t>
    </r>
  </si>
  <si>
    <r>
      <rPr>
        <sz val="5"/>
        <rFont val="Calibri"/>
        <family val="1"/>
      </rPr>
      <t>Εφαρμογή δράσεων διασύνδεσης του Ιδρύματος με την αγορά εργασίας</t>
    </r>
  </si>
  <si>
    <r>
      <rPr>
        <b/>
        <sz val="5"/>
        <rFont val="Calibri"/>
        <family val="1"/>
      </rPr>
      <t>Γ.5</t>
    </r>
  </si>
  <si>
    <r>
      <rPr>
        <sz val="5"/>
        <rFont val="Calibri"/>
        <family val="1"/>
      </rPr>
      <t>Έσοδα από πατέντες / συμμετοχή σε τεχνοβλαστούς / license agreements επί του  τακτικού προϋπολογισμού</t>
    </r>
  </si>
  <si>
    <r>
      <rPr>
        <b/>
        <sz val="5"/>
        <rFont val="Calibri"/>
        <family val="1"/>
      </rPr>
      <t>Γ4.4</t>
    </r>
  </si>
  <si>
    <r>
      <rPr>
        <sz val="5"/>
        <rFont val="Calibri"/>
        <family val="1"/>
      </rPr>
      <t>Αριθμός τεχνοβλαστών ή start-ups που ιδρύθηκαν  (έκαστο)</t>
    </r>
  </si>
  <si>
    <r>
      <rPr>
        <b/>
        <sz val="5"/>
        <rFont val="Calibri"/>
        <family val="1"/>
      </rPr>
      <t>Γ4.3</t>
    </r>
  </si>
  <si>
    <r>
      <rPr>
        <sz val="5"/>
        <rFont val="Calibri"/>
        <family val="1"/>
      </rPr>
      <t>Αριθμός διπλωμάτων ευρεσιτεχνίας (έκαστo)</t>
    </r>
  </si>
  <si>
    <r>
      <rPr>
        <b/>
        <sz val="5"/>
        <rFont val="Calibri"/>
        <family val="1"/>
      </rPr>
      <t>Γ4.2</t>
    </r>
  </si>
  <si>
    <r>
      <rPr>
        <sz val="6"/>
        <rFont val="Calibri"/>
        <family val="1"/>
      </rPr>
      <t>ΌΧΙ</t>
    </r>
  </si>
  <si>
    <r>
      <rPr>
        <sz val="6"/>
        <rFont val="Calibri"/>
        <family val="1"/>
      </rPr>
      <t>ΝΑΙ</t>
    </r>
  </si>
  <si>
    <r>
      <rPr>
        <sz val="5"/>
        <rFont val="Calibri"/>
        <family val="1"/>
      </rPr>
      <t>Γ</t>
    </r>
  </si>
  <si>
    <r>
      <rPr>
        <sz val="5"/>
        <rFont val="Calibri"/>
        <family val="1"/>
      </rPr>
      <t>Λειτουργία Γραφείου Μεταφοράς Τεχνολογίας  ή/και θερμοκοιτίδας</t>
    </r>
  </si>
  <si>
    <r>
      <rPr>
        <b/>
        <sz val="5"/>
        <rFont val="Calibri"/>
        <family val="1"/>
      </rPr>
      <t>Γ4.1</t>
    </r>
  </si>
  <si>
    <r>
      <rPr>
        <sz val="5"/>
        <rFont val="Calibri"/>
        <family val="1"/>
      </rPr>
      <t>Δράσεις μεταφοράς τεχνολογίας και αξιοποίησης της παραγόμενης  γνώσης</t>
    </r>
  </si>
  <si>
    <r>
      <rPr>
        <b/>
        <sz val="5"/>
        <rFont val="Calibri"/>
        <family val="1"/>
      </rPr>
      <t>Γ.4</t>
    </r>
  </si>
  <si>
    <r>
      <rPr>
        <sz val="5"/>
        <rFont val="Calibri"/>
        <family val="1"/>
      </rPr>
      <t>Ποσοστό σπουδαστών σε προγράμματα Κ.Ε.ΔΙ.ΒΙ.Μ στο συνολικό αριθμό ενεργών φοιτητών</t>
    </r>
  </si>
  <si>
    <r>
      <rPr>
        <b/>
        <sz val="5"/>
        <rFont val="Calibri"/>
        <family val="1"/>
      </rPr>
      <t>Γ3.2</t>
    </r>
  </si>
  <si>
    <r>
      <rPr>
        <sz val="5"/>
        <rFont val="Calibri"/>
        <family val="1"/>
      </rPr>
      <t>Πλήθος προγραμμάτων στο Κ.Ε.ΔΙ.ΒΙ.Μ / Πλήθος  μελών  Δ.Ε.Π.</t>
    </r>
  </si>
  <si>
    <r>
      <rPr>
        <b/>
        <sz val="5"/>
        <rFont val="Calibri"/>
        <family val="1"/>
      </rPr>
      <t>Γ3.1</t>
    </r>
  </si>
  <si>
    <r>
      <rPr>
        <sz val="5"/>
        <rFont val="Calibri"/>
        <family val="1"/>
      </rPr>
      <t>Οργάνωση από το Κ.Ε.ΔΙ.ΒΙ.Μ εκπαιδευτικών προγραμμάτων</t>
    </r>
  </si>
  <si>
    <r>
      <rPr>
        <b/>
        <sz val="5"/>
        <rFont val="Calibri"/>
        <family val="1"/>
      </rPr>
      <t>Γ.3</t>
    </r>
  </si>
  <si>
    <r>
      <rPr>
        <sz val="5"/>
        <rFont val="Calibri"/>
        <family val="1"/>
      </rPr>
      <t>Έσοδα από παροχή υπηρεσιών σε οργανισμούς και επιχειρήσεις επί του τακτικού  προϋπολογισμού</t>
    </r>
  </si>
  <si>
    <r>
      <rPr>
        <b/>
        <sz val="5"/>
        <rFont val="Calibri"/>
        <family val="1"/>
      </rPr>
      <t>Γ2.2</t>
    </r>
  </si>
  <si>
    <r>
      <rPr>
        <sz val="5"/>
        <rFont val="Calibri"/>
        <family val="1"/>
      </rPr>
      <t xml:space="preserve">Αναλογία πιστοποιημένων εργαστηρίων
</t>
    </r>
    <r>
      <rPr>
        <sz val="5"/>
        <rFont val="Calibri"/>
        <family val="1"/>
      </rPr>
      <t>ISO προς το σύνολο των εργαστηρίων</t>
    </r>
  </si>
  <si>
    <r>
      <rPr>
        <b/>
        <sz val="5"/>
        <rFont val="Calibri"/>
        <family val="1"/>
      </rPr>
      <t>Γ2.1</t>
    </r>
  </si>
  <si>
    <r>
      <rPr>
        <sz val="5"/>
        <rFont val="Calibri"/>
        <family val="1"/>
      </rPr>
      <t>Παροχή υπηρεσιών προς οργανισμούς και επιχειρήσεις και υπηρεσίες από πιστοποιημένα εργαστήρια</t>
    </r>
  </si>
  <si>
    <r>
      <rPr>
        <b/>
        <sz val="5"/>
        <rFont val="Calibri"/>
        <family val="1"/>
      </rPr>
      <t>Γ.2</t>
    </r>
  </si>
  <si>
    <r>
      <rPr>
        <sz val="5"/>
        <rFont val="Calibri"/>
        <family val="1"/>
      </rPr>
      <t>Ποσοστό ενεργών φοιτητών σε προγράμματα  πρακτικής άσκησης</t>
    </r>
  </si>
  <si>
    <r>
      <rPr>
        <b/>
        <sz val="5"/>
        <rFont val="Calibri"/>
        <family val="1"/>
      </rPr>
      <t>Γ1.2</t>
    </r>
  </si>
  <si>
    <r>
      <rPr>
        <sz val="5"/>
        <rFont val="Calibri"/>
        <family val="1"/>
      </rPr>
      <t>Ποσοστό Τμημάτων που συμμετέχουν στην πρακτική   άσκηση</t>
    </r>
  </si>
  <si>
    <r>
      <rPr>
        <b/>
        <sz val="5"/>
        <rFont val="Calibri"/>
        <family val="1"/>
      </rPr>
      <t>Γ1.1</t>
    </r>
  </si>
  <si>
    <r>
      <rPr>
        <sz val="5"/>
        <rFont val="Calibri"/>
        <family val="1"/>
      </rPr>
      <t>Συμμετοχή τμημάτων και φοιτητών στην πρακτική άσκηση</t>
    </r>
  </si>
  <si>
    <r>
      <rPr>
        <b/>
        <sz val="5"/>
        <rFont val="Calibri"/>
        <family val="1"/>
      </rPr>
      <t>Γ.1</t>
    </r>
  </si>
  <si>
    <r>
      <rPr>
        <b/>
        <sz val="6"/>
        <rFont val="Calibri"/>
        <family val="1"/>
      </rPr>
      <t>Μέση τιμή</t>
    </r>
  </si>
  <si>
    <r>
      <rPr>
        <b/>
        <sz val="6"/>
        <rFont val="Calibri"/>
        <family val="1"/>
      </rPr>
      <t>Γ. Διασύνδεση με την κοινωνία, την αγορά εργασίας και αξιοποίηση της παραγόμενης γνώσης  (δεδομένα)</t>
    </r>
  </si>
  <si>
    <r>
      <rPr>
        <sz val="5"/>
        <rFont val="Calibri"/>
        <family val="1"/>
      </rPr>
      <t>Εφαρμογή δράσεων διασύνδεσης του Ιδρύματος με την αγορά  εργασίας</t>
    </r>
  </si>
  <si>
    <r>
      <rPr>
        <sz val="5"/>
        <rFont val="Calibri"/>
        <family val="1"/>
      </rPr>
      <t>Έσοδα από πατέντες / συμμετοχή σε τεχνοβλαστούς / license agreements επί του τακτικού προϋπολογισμού</t>
    </r>
  </si>
  <si>
    <r>
      <rPr>
        <sz val="5"/>
        <rFont val="Calibri"/>
        <family val="1"/>
      </rPr>
      <t>Δράσεις μεταφοράς τεχνολογίας και αξιοποίησης της παραγόμενης γνώσης</t>
    </r>
  </si>
  <si>
    <r>
      <rPr>
        <sz val="5"/>
        <rFont val="Calibri"/>
        <family val="1"/>
      </rPr>
      <t>Έσοδα από παροχή υπηρεσιών σε οργανισμούς και επιχειρήσεις επί του τακτικού προϋπολογισμού</t>
    </r>
  </si>
  <si>
    <r>
      <rPr>
        <sz val="5"/>
        <rFont val="Calibri"/>
        <family val="1"/>
      </rPr>
      <t xml:space="preserve">Αναλογία πιστοποιημένων εργαστηρίων ISO
</t>
    </r>
    <r>
      <rPr>
        <sz val="5"/>
        <rFont val="Calibri"/>
        <family val="1"/>
      </rPr>
      <t>προς το σύνολο των εργαστηρίων</t>
    </r>
  </si>
  <si>
    <r>
      <rPr>
        <sz val="5"/>
        <rFont val="Calibri"/>
        <family val="1"/>
      </rPr>
      <t>Ποσοστό ενεργών φοιτητών σε προγράμματα πρακτικής άσκησης</t>
    </r>
  </si>
  <si>
    <r>
      <rPr>
        <b/>
        <sz val="6"/>
        <rFont val="Calibri"/>
        <family val="1"/>
      </rPr>
      <t>Γ. Διασύνδεση με την κοινωνία, την αγορά εργασίας και αξιοποίηση της παραγόμενης γνώσης   (μοριοδότηση)</t>
    </r>
  </si>
  <si>
    <r>
      <rPr>
        <sz val="5"/>
        <rFont val="Calibri"/>
        <family val="1"/>
      </rPr>
      <t>Πλήθος επισκεπτών καθηγητών ανά Τμήμα</t>
    </r>
  </si>
  <si>
    <r>
      <rPr>
        <b/>
        <sz val="5"/>
        <rFont val="Calibri"/>
        <family val="1"/>
      </rPr>
      <t>Δ6.2</t>
    </r>
  </si>
  <si>
    <r>
      <rPr>
        <sz val="5"/>
        <rFont val="Calibri"/>
        <family val="1"/>
      </rPr>
      <t>Ετήσιο ποσοστό εισερχόμενων μελών Δ.Ε.Π. με Erasmus προς τα μέλη Δ.Ε.Π. του Ιδρύματος</t>
    </r>
  </si>
  <si>
    <r>
      <rPr>
        <b/>
        <sz val="5"/>
        <rFont val="Calibri"/>
        <family val="1"/>
      </rPr>
      <t>Δ6.1</t>
    </r>
  </si>
  <si>
    <r>
      <rPr>
        <sz val="5"/>
        <rFont val="Calibri"/>
        <family val="1"/>
      </rPr>
      <t>Προσέλκυση καθηγητών από ιδρύματα   του   εξωτερικού (Έλληνες ή μη) για συμμετοχή στη διδασκαλία ή έρευνα μέσω βραχυχρόνιων  joint appointments ή ως επισκέπτες καθηγητές  σε Π.Μ.Σ.  και  Π.Π.Σ.</t>
    </r>
  </si>
  <si>
    <r>
      <rPr>
        <b/>
        <sz val="5"/>
        <rFont val="Calibri"/>
        <family val="1"/>
      </rPr>
      <t>Δ.6</t>
    </r>
  </si>
  <si>
    <r>
      <rPr>
        <sz val="5"/>
        <rFont val="Calibri"/>
        <family val="1"/>
      </rPr>
      <t>Ποσοστό αλλοδαπών μεταπτυχιακών φοιτητών επί του συνόλου των μεταπτυχιακών φοιτητών</t>
    </r>
  </si>
  <si>
    <r>
      <rPr>
        <b/>
        <sz val="5"/>
        <rFont val="Calibri"/>
        <family val="1"/>
      </rPr>
      <t>Δ5.2</t>
    </r>
  </si>
  <si>
    <r>
      <rPr>
        <b/>
        <sz val="6"/>
        <rFont val="Calibri"/>
        <family val="1"/>
      </rPr>
      <t>-</t>
    </r>
  </si>
  <si>
    <r>
      <rPr>
        <sz val="5"/>
        <rFont val="Calibri"/>
        <family val="1"/>
      </rPr>
      <t>Πλήθος ξενόγλωσσων Π.Μ.Σ. (έκαστο)</t>
    </r>
  </si>
  <si>
    <r>
      <rPr>
        <b/>
        <sz val="5"/>
        <rFont val="Calibri"/>
        <family val="1"/>
      </rPr>
      <t>Δ5.1</t>
    </r>
  </si>
  <si>
    <r>
      <rPr>
        <sz val="5"/>
        <rFont val="Calibri"/>
        <family val="1"/>
      </rPr>
      <t>Προσφορά μεταπτυχιακών προγραμμάτων σπουδών σε ξένη γλώσσα και προσέλκυση ξένων φοιτητών</t>
    </r>
  </si>
  <si>
    <r>
      <rPr>
        <b/>
        <sz val="5"/>
        <rFont val="Calibri"/>
        <family val="1"/>
      </rPr>
      <t>Δ.5</t>
    </r>
  </si>
  <si>
    <r>
      <rPr>
        <sz val="5"/>
        <rFont val="Calibri"/>
        <family val="1"/>
      </rPr>
      <t>Πλήθος ξενόγλωσσων Π.Π.Σ. (έκαστο)</t>
    </r>
  </si>
  <si>
    <r>
      <rPr>
        <b/>
        <sz val="5"/>
        <rFont val="Calibri"/>
        <family val="1"/>
      </rPr>
      <t>Δ4.1</t>
    </r>
  </si>
  <si>
    <r>
      <rPr>
        <sz val="5"/>
        <rFont val="Calibri"/>
        <family val="1"/>
      </rPr>
      <t>Ίδρυση και λειτουργία Ξενόγλωσσων Προγραμμάτων Προπτυχιακών Σπουδών (ΞΠΣ)</t>
    </r>
  </si>
  <si>
    <r>
      <rPr>
        <b/>
        <sz val="5"/>
        <rFont val="Calibri"/>
        <family val="1"/>
      </rPr>
      <t>Δ.4</t>
    </r>
  </si>
  <si>
    <r>
      <rPr>
        <sz val="5"/>
        <rFont val="Calibri"/>
        <family val="1"/>
      </rPr>
      <t>Πλήθος ενεργών διεθνών συνεργασιών ανά  Τμήμα</t>
    </r>
  </si>
  <si>
    <r>
      <rPr>
        <b/>
        <sz val="5"/>
        <rFont val="Calibri"/>
        <family val="1"/>
      </rPr>
      <t>Δ3.3</t>
    </r>
  </si>
  <si>
    <r>
      <rPr>
        <sz val="5"/>
        <rFont val="Calibri"/>
        <family val="1"/>
      </rPr>
      <t>Συμμετοχή σε Ευρωπαϊκό Πανεπιστήμιο</t>
    </r>
  </si>
  <si>
    <r>
      <rPr>
        <b/>
        <sz val="5"/>
        <rFont val="Calibri"/>
        <family val="1"/>
      </rPr>
      <t>Δ3.2</t>
    </r>
  </si>
  <si>
    <r>
      <rPr>
        <sz val="5"/>
        <rFont val="Calibri"/>
        <family val="1"/>
      </rPr>
      <t>Πλήθος joint/dual degrees (έκαστο)</t>
    </r>
  </si>
  <si>
    <r>
      <rPr>
        <b/>
        <sz val="5"/>
        <rFont val="Calibri"/>
        <family val="1"/>
      </rPr>
      <t>Δ3.1</t>
    </r>
  </si>
  <si>
    <r>
      <rPr>
        <sz val="5"/>
        <rFont val="Calibri"/>
        <family val="1"/>
      </rPr>
      <t>Σύναψη στρατηγικών συνεργασιών με ΑΕΙ του εξωτερικού για κοινά προγράμματα (προπτυχιακά, μεταπτυχιακά, διδακτορικά, θερινά σχολεία), ανταλλαγή καθηγητών/φοιτητών,  κλπ.</t>
    </r>
  </si>
  <si>
    <r>
      <rPr>
        <b/>
        <sz val="5"/>
        <rFont val="Calibri"/>
        <family val="1"/>
      </rPr>
      <t>Δ.3</t>
    </r>
  </si>
  <si>
    <r>
      <rPr>
        <sz val="5"/>
        <rFont val="Calibri"/>
        <family val="1"/>
      </rPr>
      <t>Πλήθος ξενόγλωσσων μαθημάτων για αλλοδαπούς φοιτητές ως ποσοστό του συνολικού αριθμού μαθημάτων</t>
    </r>
  </si>
  <si>
    <r>
      <rPr>
        <b/>
        <sz val="5"/>
        <rFont val="Calibri"/>
        <family val="1"/>
      </rPr>
      <t>Δ2.4</t>
    </r>
  </si>
  <si>
    <r>
      <rPr>
        <sz val="5"/>
        <rFont val="Calibri"/>
        <family val="1"/>
      </rPr>
      <t>Ετήσιο Ποσοστό εξερχόμενων μελών Δ.Ε.Π. με Erasmus στο σύνολο των μελών Δ.Ε.Π.</t>
    </r>
  </si>
  <si>
    <r>
      <rPr>
        <b/>
        <sz val="5"/>
        <rFont val="Calibri"/>
        <family val="1"/>
      </rPr>
      <t>Δ2.3</t>
    </r>
  </si>
  <si>
    <r>
      <rPr>
        <sz val="5"/>
        <rFont val="Calibri"/>
        <family val="1"/>
      </rPr>
      <t>Ετήσιο ποσοστό εισερχόμενων φοιτητών ERASMUS στο σύνολο των ενεργών φοιτητών</t>
    </r>
  </si>
  <si>
    <r>
      <rPr>
        <b/>
        <sz val="5"/>
        <rFont val="Calibri"/>
        <family val="1"/>
      </rPr>
      <t>Δ2.2</t>
    </r>
  </si>
  <si>
    <r>
      <rPr>
        <sz val="5"/>
        <rFont val="Calibri"/>
        <family val="1"/>
      </rPr>
      <t>Ετήσιο ποσοστό εξερχόμενων φοιτητών ERASMUS στο σύνολο των  ενεργών  φοιτητών</t>
    </r>
  </si>
  <si>
    <r>
      <rPr>
        <b/>
        <sz val="5"/>
        <rFont val="Calibri"/>
        <family val="1"/>
      </rPr>
      <t>Δ2.1</t>
    </r>
  </si>
  <si>
    <r>
      <rPr>
        <sz val="5"/>
        <rFont val="Calibri"/>
        <family val="1"/>
      </rPr>
      <t>Ανάπτυξη της διεθνούς κινητικότητας των προπτυχιακών και μεταπτυχιακών φοιτητών και μελών ΔΕΠ μέσω διεθνών (π.χ. Erasmus) αλλά και διακρατικών ή διαπανεπιστημιακών προγραμμάτων  ανταλλαγής</t>
    </r>
  </si>
  <si>
    <r>
      <rPr>
        <b/>
        <sz val="5"/>
        <rFont val="Calibri"/>
        <family val="1"/>
      </rPr>
      <t>Δ.2</t>
    </r>
  </si>
  <si>
    <r>
      <rPr>
        <sz val="5"/>
        <rFont val="Calibri"/>
        <family val="1"/>
      </rPr>
      <t>Ποσοστό  αλλοδαπών  φοιτητών στο σύνολο των ενεργών  φοιτητών</t>
    </r>
  </si>
  <si>
    <r>
      <rPr>
        <b/>
        <sz val="5"/>
        <rFont val="Calibri"/>
        <family val="1"/>
      </rPr>
      <t>Δ1.1</t>
    </r>
  </si>
  <si>
    <r>
      <rPr>
        <sz val="5"/>
        <rFont val="Calibri"/>
        <family val="1"/>
      </rPr>
      <t>Προσέλκυση αλλοδαπών φοιτητών  στο  Ίδρυμα</t>
    </r>
  </si>
  <si>
    <r>
      <rPr>
        <b/>
        <sz val="5"/>
        <rFont val="Calibri"/>
        <family val="1"/>
      </rPr>
      <t>Δ.1</t>
    </r>
  </si>
  <si>
    <r>
      <rPr>
        <b/>
        <sz val="5"/>
        <rFont val="Calibri"/>
        <family val="1"/>
      </rPr>
      <t xml:space="preserve">Τρόπος μοριοδ
</t>
    </r>
    <r>
      <rPr>
        <b/>
        <sz val="5"/>
        <rFont val="Calibri"/>
        <family val="1"/>
      </rPr>
      <t>ότησης</t>
    </r>
  </si>
  <si>
    <r>
      <rPr>
        <b/>
        <sz val="6"/>
        <rFont val="Calibri"/>
        <family val="1"/>
      </rPr>
      <t>Δ. Διεθνοποίηση (δεδομένα)</t>
    </r>
  </si>
  <si>
    <r>
      <rPr>
        <sz val="5"/>
        <rFont val="Calibri"/>
        <family val="1"/>
      </rPr>
      <t>Πλήθος επισκεπτών καθηγητών ανά  Τμήμα</t>
    </r>
  </si>
  <si>
    <r>
      <rPr>
        <sz val="5"/>
        <rFont val="Calibri"/>
        <family val="1"/>
      </rPr>
      <t>Προσέλκυση  καθηγητών  από  ιδρύματα του εξωτερικού (Έλληνες ή μη) για συμμετοχή  στη  διδασκαλία  ή  έρευνα μέσω   βραχυχρόνιων   joint   appointments ή ως επισκέπτες καθηγητές σε Π.Μ.Σ. και Π.Π.Σ.</t>
    </r>
  </si>
  <si>
    <r>
      <rPr>
        <sz val="5"/>
        <rFont val="Calibri"/>
        <family val="1"/>
      </rPr>
      <t>Προσφορά   μεταπτυχιακών προγραμμάτων  σπουδών  σε  ξένη γλώσσα και προσέλκυση ξένων  φοιτητών</t>
    </r>
  </si>
  <si>
    <r>
      <rPr>
        <sz val="5"/>
        <rFont val="Calibri"/>
        <family val="1"/>
      </rPr>
      <t>Πλήθος ενεργών διεθνών συνεργασιών ανά Τμήμα</t>
    </r>
  </si>
  <si>
    <r>
      <rPr>
        <sz val="5"/>
        <rFont val="Calibri"/>
        <family val="1"/>
      </rPr>
      <t>Πλήθος  ξενόγλωσσων μαθημάτων για αλλοδαπούς φοιτητές ως ποσοστό του συνολικού αριθμού μαθημάτων</t>
    </r>
  </si>
  <si>
    <r>
      <rPr>
        <sz val="5"/>
        <rFont val="Calibri"/>
        <family val="1"/>
      </rPr>
      <t>Ανάπτυξη της διεθνούς κινητικότητας των προπτυχιακών και μεταπτυχιακών φοιτητών και μελών ΔΕΠ μέσω διεθνών (π.χ. Erasmus) αλλά και διακρατικών ή διαπανεπιστημιακών προγραμμάτων ανταλλαγής</t>
    </r>
  </si>
  <si>
    <r>
      <rPr>
        <sz val="5"/>
        <rFont val="Calibri"/>
        <family val="1"/>
      </rPr>
      <t>Ποσοστό    αλλοδαπών   φοιτητών στο σύνολο των ενεργών φοιτητών</t>
    </r>
  </si>
  <si>
    <r>
      <rPr>
        <sz val="5"/>
        <rFont val="Calibri"/>
        <family val="1"/>
      </rPr>
      <t>Προσέλκυση αλλοδαπών φοιτητών στο Ίδρυμα</t>
    </r>
  </si>
  <si>
    <r>
      <rPr>
        <b/>
        <sz val="6"/>
        <rFont val="Calibri"/>
        <family val="1"/>
      </rPr>
      <t>Δ. Διεθνοποίηση (μοριοδότηση)</t>
    </r>
  </si>
  <si>
    <r>
      <rPr>
        <sz val="5"/>
        <rFont val="Calibri"/>
        <family val="1"/>
      </rPr>
      <t>Ποσοστό διοικητικού προσωπικού στην ΜΟ.ΔΙ.Π.</t>
    </r>
  </si>
  <si>
    <r>
      <rPr>
        <b/>
        <sz val="5"/>
        <rFont val="Calibri"/>
        <family val="1"/>
      </rPr>
      <t>Ε7.1</t>
    </r>
  </si>
  <si>
    <r>
      <rPr>
        <sz val="5"/>
        <rFont val="Calibri"/>
        <family val="1"/>
      </rPr>
      <t>Επαρκής στελέχωση της ΜΟ.ΔΙ.Π.</t>
    </r>
  </si>
  <si>
    <r>
      <rPr>
        <b/>
        <sz val="5"/>
        <rFont val="Calibri"/>
        <family val="1"/>
      </rPr>
      <t>Ε.7</t>
    </r>
  </si>
  <si>
    <r>
      <rPr>
        <sz val="6"/>
        <rFont val="Calibri"/>
        <family val="1"/>
      </rPr>
      <t xml:space="preserve">0-20-
</t>
    </r>
    <r>
      <rPr>
        <sz val="6"/>
        <rFont val="Calibri"/>
        <family val="1"/>
      </rPr>
      <t>40</t>
    </r>
  </si>
  <si>
    <r>
      <rPr>
        <sz val="5"/>
        <rFont val="Calibri"/>
        <family val="1"/>
      </rPr>
      <t>Επιβράβευση αριστείας σε διάφορες κατηγορίες προσωπικού και σε φοιτητές</t>
    </r>
  </si>
  <si>
    <r>
      <rPr>
        <b/>
        <sz val="5"/>
        <rFont val="Calibri"/>
        <family val="1"/>
      </rPr>
      <t>Ε6.2</t>
    </r>
  </si>
  <si>
    <r>
      <rPr>
        <sz val="5"/>
        <rFont val="Calibri"/>
        <family val="1"/>
      </rPr>
      <t>Ύπαρξη Γραφείου Υποστήριξης Διδασκαλίας</t>
    </r>
  </si>
  <si>
    <r>
      <rPr>
        <b/>
        <sz val="5"/>
        <rFont val="Calibri"/>
        <family val="1"/>
      </rPr>
      <t>Ε6.1</t>
    </r>
  </si>
  <si>
    <r>
      <rPr>
        <sz val="5"/>
        <rFont val="Calibri"/>
        <family val="1"/>
      </rPr>
      <t>Δράσεις ανάπτυξης του διδακτικού προσωπικού, όπως η επιμόρφωση και η βράβευση   της  αριστείας</t>
    </r>
  </si>
  <si>
    <r>
      <rPr>
        <b/>
        <sz val="5"/>
        <rFont val="Calibri"/>
        <family val="1"/>
      </rPr>
      <t>Ε.6</t>
    </r>
  </si>
  <si>
    <r>
      <rPr>
        <sz val="5"/>
        <rFont val="Calibri"/>
        <family val="1"/>
      </rPr>
      <t>Ποσοστό νέων πόρων μέσω δωρεών ως προς τον Τακτικό Προϋπολογισμό  του ΑΕΙ</t>
    </r>
  </si>
  <si>
    <r>
      <rPr>
        <b/>
        <sz val="5"/>
        <rFont val="Calibri"/>
        <family val="1"/>
      </rPr>
      <t>Ε5.1</t>
    </r>
  </si>
  <si>
    <r>
      <rPr>
        <sz val="5"/>
        <rFont val="Calibri"/>
        <family val="1"/>
      </rPr>
      <t>Λειτουργία  μόνιμης  δομής  εξεύρεσης πόρων  μέσω  δωρεών από ιδιώτες και οργανισμούς</t>
    </r>
  </si>
  <si>
    <r>
      <rPr>
        <b/>
        <sz val="5"/>
        <rFont val="Calibri"/>
        <family val="1"/>
      </rPr>
      <t>Ε.5</t>
    </r>
  </si>
  <si>
    <r>
      <rPr>
        <sz val="5"/>
        <rFont val="Calibri"/>
        <family val="1"/>
      </rPr>
      <t>Ποσοστό αιθουσών προσβάσιμων από ΑΜΕΑ</t>
    </r>
  </si>
  <si>
    <r>
      <rPr>
        <b/>
        <sz val="5"/>
        <rFont val="Calibri"/>
        <family val="1"/>
      </rPr>
      <t>Ε4.2</t>
    </r>
  </si>
  <si>
    <r>
      <rPr>
        <sz val="5"/>
        <rFont val="Calibri"/>
        <family val="1"/>
      </rPr>
      <t>Δαπάνες για δράσεις στήριξης/έργα προσβασιμότητας των ΑΜΕΑ ως προς τον Τακτικό Προϋπολογισμό</t>
    </r>
  </si>
  <si>
    <r>
      <rPr>
        <b/>
        <sz val="5"/>
        <rFont val="Calibri"/>
        <family val="1"/>
      </rPr>
      <t>Ε4.1</t>
    </r>
  </si>
  <si>
    <r>
      <rPr>
        <sz val="5"/>
        <rFont val="Calibri"/>
        <family val="1"/>
      </rPr>
      <t>Βελτίωση  Προσβασιμότητας</t>
    </r>
  </si>
  <si>
    <r>
      <rPr>
        <b/>
        <sz val="5"/>
        <rFont val="Calibri"/>
        <family val="1"/>
      </rPr>
      <t>Ε.4</t>
    </r>
  </si>
  <si>
    <r>
      <rPr>
        <sz val="5"/>
        <rFont val="Calibri"/>
        <family val="1"/>
      </rPr>
      <t xml:space="preserve">Εξειδικευμένο επιστημονικό προσωπικό υποστήριξης ανά
</t>
    </r>
    <r>
      <rPr>
        <sz val="5"/>
        <rFont val="Calibri"/>
        <family val="1"/>
      </rPr>
      <t>1.000 φοιτητές</t>
    </r>
  </si>
  <si>
    <r>
      <rPr>
        <b/>
        <sz val="5"/>
        <rFont val="Calibri"/>
        <family val="1"/>
      </rPr>
      <t>Ε3.2</t>
    </r>
  </si>
  <si>
    <r>
      <rPr>
        <sz val="5"/>
        <rFont val="Calibri"/>
        <family val="1"/>
      </rPr>
      <t>Ύπαρξη Υπηρεσίας ψυχολογικής υποστήριξης</t>
    </r>
  </si>
  <si>
    <r>
      <rPr>
        <b/>
        <sz val="5"/>
        <rFont val="Calibri"/>
        <family val="1"/>
      </rPr>
      <t>Ε3.1</t>
    </r>
  </si>
  <si>
    <r>
      <rPr>
        <sz val="5"/>
        <rFont val="Calibri"/>
        <family val="1"/>
      </rPr>
      <t>Υπηρεσίες για υγειονομική και ψυχολογική υποστήριξη των φοιτητών και του προσωπικού</t>
    </r>
  </si>
  <si>
    <r>
      <rPr>
        <b/>
        <sz val="5"/>
        <rFont val="Calibri"/>
        <family val="1"/>
      </rPr>
      <t>Ε.3</t>
    </r>
  </si>
  <si>
    <r>
      <rPr>
        <sz val="6"/>
        <rFont val="Calibri"/>
        <family val="1"/>
      </rPr>
      <t xml:space="preserve">0-50-
</t>
    </r>
    <r>
      <rPr>
        <sz val="6"/>
        <rFont val="Calibri"/>
        <family val="1"/>
      </rPr>
      <t>80</t>
    </r>
  </si>
  <si>
    <r>
      <rPr>
        <sz val="5"/>
        <rFont val="Calibri"/>
        <family val="1"/>
      </rPr>
      <t>Αναλογία γυναικών/ανδρών στα μέλη  Δ.Ε.Π.</t>
    </r>
  </si>
  <si>
    <r>
      <rPr>
        <b/>
        <sz val="5"/>
        <rFont val="Calibri"/>
        <family val="1"/>
      </rPr>
      <t>Ε2.1</t>
    </r>
  </si>
  <si>
    <r>
      <rPr>
        <sz val="5"/>
        <rFont val="Calibri"/>
        <family val="1"/>
      </rPr>
      <t>Προώθηση της ισότιμης εκπροσώπησης των  φύλων</t>
    </r>
  </si>
  <si>
    <r>
      <rPr>
        <b/>
        <sz val="5"/>
        <rFont val="Calibri"/>
        <family val="1"/>
      </rPr>
      <t>Ε.2</t>
    </r>
  </si>
  <si>
    <r>
      <rPr>
        <sz val="5"/>
        <rFont val="Calibri"/>
        <family val="1"/>
      </rPr>
      <t>Πλήθος επιστημονικών συνεδρίων που οργανώνονται από τους φοιτητές</t>
    </r>
  </si>
  <si>
    <r>
      <rPr>
        <b/>
        <sz val="5"/>
        <rFont val="Calibri"/>
        <family val="1"/>
      </rPr>
      <t>Ε1.2</t>
    </r>
  </si>
  <si>
    <r>
      <rPr>
        <sz val="5"/>
        <rFont val="Calibri"/>
        <family val="1"/>
      </rPr>
      <t>Ποσοστό διοικητικού προσωπικού στις δομές  ΔΑΣΤΑ</t>
    </r>
  </si>
  <si>
    <r>
      <rPr>
        <b/>
        <sz val="5"/>
        <rFont val="Calibri"/>
        <family val="1"/>
      </rPr>
      <t>Ε1.1</t>
    </r>
  </si>
  <si>
    <r>
      <rPr>
        <sz val="5"/>
        <rFont val="Calibri"/>
        <family val="1"/>
      </rPr>
      <t>Βελτίωση   των   υπηρεσιών   υποστήριξης της φοιτητικής κοινότητας, όσον αφορά στην ενημέρωση και συμμετοχή τους στα πανεπιστημιακά δρώμενα, στον ακαδημαϊκό και επαγγελματικό τους προσανατολισμό, και στην εν γένει διαδρομή τους στο πανεπιστήμιο</t>
    </r>
  </si>
  <si>
    <r>
      <rPr>
        <b/>
        <sz val="5"/>
        <rFont val="Calibri"/>
        <family val="1"/>
      </rPr>
      <t>Ε.1</t>
    </r>
  </si>
  <si>
    <r>
      <rPr>
        <b/>
        <sz val="5"/>
        <rFont val="Calibri"/>
        <family val="1"/>
      </rPr>
      <t>Κωδικός δείκτη</t>
    </r>
  </si>
  <si>
    <r>
      <rPr>
        <b/>
        <sz val="5"/>
        <rFont val="Calibri"/>
        <family val="1"/>
      </rPr>
      <t>Κωδικός δράσης</t>
    </r>
  </si>
  <si>
    <r>
      <rPr>
        <b/>
        <sz val="6"/>
        <rFont val="Calibri"/>
        <family val="1"/>
      </rPr>
      <t>Ε.  Ποιότητα πανεπιστημιακού περιβάλλοντος   (δεδομένα)</t>
    </r>
  </si>
  <si>
    <r>
      <rPr>
        <sz val="6"/>
        <rFont val="Calibri"/>
        <family val="1"/>
      </rPr>
      <t>Α</t>
    </r>
  </si>
  <si>
    <r>
      <rPr>
        <sz val="6"/>
        <rFont val="Calibri"/>
        <family val="1"/>
      </rPr>
      <t>Ποσοστό διοικητικού προσωπικού στην ΜΟ.ΔΙ.Π.</t>
    </r>
  </si>
  <si>
    <r>
      <rPr>
        <b/>
        <sz val="6"/>
        <rFont val="Calibri"/>
        <family val="1"/>
      </rPr>
      <t>Ε7.1</t>
    </r>
  </si>
  <si>
    <r>
      <rPr>
        <sz val="6"/>
        <rFont val="Calibri"/>
        <family val="1"/>
      </rPr>
      <t>Επαρκής στελέχωση της ΜΟ.ΔΙ.Π.</t>
    </r>
  </si>
  <si>
    <r>
      <rPr>
        <b/>
        <sz val="6"/>
        <rFont val="Calibri"/>
        <family val="1"/>
      </rPr>
      <t>Ε.7</t>
    </r>
  </si>
  <si>
    <r>
      <rPr>
        <sz val="6"/>
        <rFont val="Calibri"/>
        <family val="1"/>
      </rPr>
      <t>Δ</t>
    </r>
  </si>
  <si>
    <r>
      <rPr>
        <sz val="6"/>
        <rFont val="Calibri"/>
        <family val="1"/>
      </rPr>
      <t>Επιβράβευση  αριστείας  σε διάφορες κατηγορίες προσωπικού και σε φοιτητές</t>
    </r>
  </si>
  <si>
    <r>
      <rPr>
        <b/>
        <sz val="6"/>
        <rFont val="Calibri"/>
        <family val="1"/>
      </rPr>
      <t>Ε6.2</t>
    </r>
  </si>
  <si>
    <r>
      <rPr>
        <sz val="6"/>
        <rFont val="Calibri"/>
        <family val="1"/>
      </rPr>
      <t>Γ</t>
    </r>
  </si>
  <si>
    <r>
      <rPr>
        <sz val="6"/>
        <rFont val="Calibri"/>
        <family val="1"/>
      </rPr>
      <t>Ύπαρξη Γραφείου Υποστήριξης Διδασκαλίας</t>
    </r>
  </si>
  <si>
    <r>
      <rPr>
        <b/>
        <sz val="6"/>
        <rFont val="Calibri"/>
        <family val="1"/>
      </rPr>
      <t>Ε6.1</t>
    </r>
  </si>
  <si>
    <r>
      <rPr>
        <sz val="6"/>
        <rFont val="Calibri"/>
        <family val="1"/>
      </rPr>
      <t>Δράσεις ανάπτυξης του διδακτικού προσωπικού, όπως η επιμόρφωση και η βράβευση   της  αριστείας</t>
    </r>
  </si>
  <si>
    <r>
      <rPr>
        <b/>
        <sz val="6"/>
        <rFont val="Calibri"/>
        <family val="1"/>
      </rPr>
      <t>Ε.6</t>
    </r>
  </si>
  <si>
    <r>
      <rPr>
        <sz val="6"/>
        <rFont val="Calibri"/>
        <family val="1"/>
      </rPr>
      <t>Ποσοστό νέων πόρων μέσω δωρεών ως προς τον Τακτικό Προϋπολογισμό του ΑΕΙ</t>
    </r>
  </si>
  <si>
    <r>
      <rPr>
        <b/>
        <sz val="6"/>
        <rFont val="Calibri"/>
        <family val="1"/>
      </rPr>
      <t>Ε5.1</t>
    </r>
  </si>
  <si>
    <r>
      <rPr>
        <sz val="6"/>
        <rFont val="Calibri"/>
        <family val="1"/>
      </rPr>
      <t>Λειτουργία       μόνιμης       δομής εξεύρεσης πόρων μέσω δωρεών από ιδιώτες και οργανισμούς</t>
    </r>
  </si>
  <si>
    <r>
      <rPr>
        <b/>
        <sz val="6"/>
        <rFont val="Calibri"/>
        <family val="1"/>
      </rPr>
      <t>Ε.5</t>
    </r>
  </si>
  <si>
    <r>
      <rPr>
        <sz val="6"/>
        <rFont val="Calibri"/>
        <family val="1"/>
      </rPr>
      <t>Ποσοστό αιθουσών προσβάσιμων από ΑΜΕΑ</t>
    </r>
  </si>
  <si>
    <r>
      <rPr>
        <b/>
        <sz val="6"/>
        <rFont val="Calibri"/>
        <family val="1"/>
      </rPr>
      <t>Ε4.2</t>
    </r>
  </si>
  <si>
    <r>
      <rPr>
        <sz val="6"/>
        <rFont val="Calibri"/>
        <family val="1"/>
      </rPr>
      <t>Δαπάνες για δράσεις στήριξης/έργα προσβασιμότητας των ΑΜΕΑ ως προς τον Τακτικό Προϋπολογισμό</t>
    </r>
  </si>
  <si>
    <r>
      <rPr>
        <b/>
        <sz val="6"/>
        <rFont val="Calibri"/>
        <family val="1"/>
      </rPr>
      <t>Ε4.1</t>
    </r>
  </si>
  <si>
    <r>
      <rPr>
        <sz val="6"/>
        <rFont val="Calibri"/>
        <family val="1"/>
      </rPr>
      <t>Βελτίωση  Προσβασιμότητας</t>
    </r>
  </si>
  <si>
    <r>
      <rPr>
        <b/>
        <sz val="6"/>
        <rFont val="Calibri"/>
        <family val="1"/>
      </rPr>
      <t>Ε.4</t>
    </r>
  </si>
  <si>
    <r>
      <rPr>
        <sz val="6"/>
        <rFont val="Calibri"/>
        <family val="1"/>
      </rPr>
      <t xml:space="preserve">Εξειδικευμένο επιστημονικό προσωπικό υποστήριξης ανά
</t>
    </r>
    <r>
      <rPr>
        <sz val="6"/>
        <rFont val="Calibri"/>
        <family val="1"/>
      </rPr>
      <t>1.000 φοιτητές</t>
    </r>
  </si>
  <si>
    <r>
      <rPr>
        <b/>
        <sz val="6"/>
        <rFont val="Calibri"/>
        <family val="1"/>
      </rPr>
      <t>Ε3.2</t>
    </r>
  </si>
  <si>
    <r>
      <rPr>
        <sz val="6"/>
        <rFont val="Calibri"/>
        <family val="1"/>
      </rPr>
      <t>Ύπαρξη Υπηρεσίας ψυχολογικής υποστήριξης</t>
    </r>
  </si>
  <si>
    <r>
      <rPr>
        <b/>
        <sz val="6"/>
        <rFont val="Calibri"/>
        <family val="1"/>
      </rPr>
      <t>Ε3.1</t>
    </r>
  </si>
  <si>
    <r>
      <rPr>
        <sz val="6"/>
        <rFont val="Calibri"/>
        <family val="1"/>
      </rPr>
      <t>Υπηρεσίες για υγειονομική και ψυχολογική υποστήριξη των φοιτητών και του προσωπικού</t>
    </r>
  </si>
  <si>
    <r>
      <rPr>
        <b/>
        <sz val="6"/>
        <rFont val="Calibri"/>
        <family val="1"/>
      </rPr>
      <t>Ε.3</t>
    </r>
  </si>
  <si>
    <r>
      <rPr>
        <sz val="6"/>
        <rFont val="Calibri"/>
        <family val="1"/>
      </rPr>
      <t>Αναλογία γυναικών/ανδρών στα μέλη Δ.Ε.Π.</t>
    </r>
  </si>
  <si>
    <r>
      <rPr>
        <b/>
        <sz val="6"/>
        <rFont val="Calibri"/>
        <family val="1"/>
      </rPr>
      <t>Ε2.1</t>
    </r>
  </si>
  <si>
    <r>
      <rPr>
        <sz val="6"/>
        <rFont val="Calibri"/>
        <family val="1"/>
      </rPr>
      <t>Προώθηση της ισότιμης εκπροσώπησης των φύλων</t>
    </r>
  </si>
  <si>
    <r>
      <rPr>
        <b/>
        <sz val="6"/>
        <rFont val="Calibri"/>
        <family val="1"/>
      </rPr>
      <t>Ε.2</t>
    </r>
  </si>
  <si>
    <r>
      <rPr>
        <sz val="6"/>
        <rFont val="Calibri"/>
        <family val="1"/>
      </rPr>
      <t>Πλήθος επιστημονικών συνεδρίων που οργανώνονται από τους φοιτητές</t>
    </r>
  </si>
  <si>
    <r>
      <rPr>
        <b/>
        <sz val="6"/>
        <rFont val="Calibri"/>
        <family val="1"/>
      </rPr>
      <t>Ε1.2</t>
    </r>
  </si>
  <si>
    <r>
      <rPr>
        <sz val="6"/>
        <rFont val="Calibri"/>
        <family val="1"/>
      </rPr>
      <t>Ποσοστό διοικητικού προσωπικού στις δομές ΔΑΣΤΑ</t>
    </r>
  </si>
  <si>
    <r>
      <rPr>
        <b/>
        <sz val="6"/>
        <rFont val="Calibri"/>
        <family val="1"/>
      </rPr>
      <t>Ε1.1</t>
    </r>
  </si>
  <si>
    <r>
      <rPr>
        <sz val="6"/>
        <rFont val="Calibri"/>
        <family val="1"/>
      </rPr>
      <t>Βελτίωση   των   υπηρεσιών υποστήριξης της φοιτητικής κοινότητας, όσον αφορά στην ενημέρωση και συμμετοχή τους  στα πανεπιστημιακά  δρώμενα, στον ακαδημαϊκό και επαγγελματικό τους προσανατολισμό, και στην εν γένει διαδρομή  τους  στο   πανεπιστήμιο</t>
    </r>
  </si>
  <si>
    <r>
      <rPr>
        <b/>
        <sz val="6"/>
        <rFont val="Calibri"/>
        <family val="1"/>
      </rPr>
      <t>Ε.1</t>
    </r>
  </si>
  <si>
    <r>
      <rPr>
        <b/>
        <sz val="6"/>
        <rFont val="Calibri"/>
        <family val="1"/>
      </rPr>
      <t>Ε.  Ποιότητα πανεπιστημιακού περιβάλλοντος  (μοριοδότηση)</t>
    </r>
  </si>
  <si>
    <r>
      <rPr>
        <sz val="5"/>
        <rFont val="Calibri"/>
        <family val="1"/>
      </rPr>
      <t>Παράρτημα ΙΙ - σελ. 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</si>
</sst>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00%"/>
    <numFmt numFmtId="165" formatCode="0.00;[Red]0.00"/>
    <numFmt numFmtId="166" formatCode="0.0"/>
    <numFmt numFmtId="167" formatCode="d/m/yyyy;@"/>
    <numFmt numFmtId="168" formatCode="0.0000"/>
    <numFmt numFmtId="169" formatCode="#,##0\ \€"/>
    <numFmt numFmtId="170" formatCode="0.0%"/>
  </numFmts>
  <fonts count="49" x14ac:knownFonts="1">
    <font>
      <sz val="11"/>
      <color theme="1"/>
      <name val="Calibri"/>
      <family val="2"/>
      <scheme val="minor"/>
    </font>
    <font>
      <sz val="11"/>
      <color theme="1"/>
      <name val="Calibri"/>
      <family val="2"/>
      <scheme val="minor"/>
    </font>
    <font>
      <sz val="11"/>
      <color rgb="FFFF0000"/>
      <name val="Calibri"/>
      <family val="2"/>
      <scheme val="minor"/>
    </font>
    <font>
      <sz val="8"/>
      <name val="Calibri"/>
      <family val="2"/>
      <scheme val="minor"/>
    </font>
    <font>
      <b/>
      <sz val="11"/>
      <name val="Calibri"/>
    </font>
    <font>
      <b/>
      <sz val="11"/>
      <name val="Calibri"/>
      <family val="1"/>
    </font>
    <font>
      <b/>
      <vertAlign val="superscript"/>
      <sz val="11"/>
      <name val="Calibri"/>
      <family val="1"/>
    </font>
    <font>
      <b/>
      <i/>
      <vertAlign val="superscript"/>
      <sz val="11"/>
      <name val="Calibri"/>
      <family val="1"/>
    </font>
    <font>
      <b/>
      <i/>
      <sz val="7"/>
      <name val="Calibri"/>
      <family val="1"/>
    </font>
    <font>
      <sz val="11"/>
      <name val="Calibri"/>
    </font>
    <font>
      <sz val="11"/>
      <name val="Calibri"/>
      <family val="1"/>
    </font>
    <font>
      <sz val="11"/>
      <color rgb="FF000000"/>
      <name val="Calibri"/>
      <family val="2"/>
    </font>
    <font>
      <b/>
      <sz val="7.5"/>
      <name val="Calibri"/>
      <family val="1"/>
    </font>
    <font>
      <b/>
      <sz val="8"/>
      <name val="Calibri"/>
    </font>
    <font>
      <b/>
      <sz val="8"/>
      <name val="Calibri"/>
      <family val="1"/>
    </font>
    <font>
      <b/>
      <sz val="5.5"/>
      <name val="Calibri"/>
    </font>
    <font>
      <b/>
      <sz val="5.5"/>
      <name val="Calibri"/>
      <family val="1"/>
    </font>
    <font>
      <b/>
      <sz val="6"/>
      <color rgb="FF000000"/>
      <name val="Calibri"/>
      <family val="2"/>
    </font>
    <font>
      <sz val="6"/>
      <color rgb="FFFF0000"/>
      <name val="Calibri"/>
      <family val="2"/>
    </font>
    <font>
      <b/>
      <sz val="6"/>
      <name val="Calibri"/>
    </font>
    <font>
      <b/>
      <sz val="6"/>
      <name val="Calibri"/>
      <family val="1"/>
    </font>
    <font>
      <sz val="6"/>
      <name val="Calibri"/>
    </font>
    <font>
      <sz val="6"/>
      <name val="Calibri"/>
      <family val="1"/>
    </font>
    <font>
      <sz val="6"/>
      <color rgb="FF000000"/>
      <name val="Calibri"/>
      <family val="2"/>
    </font>
    <font>
      <sz val="5.5"/>
      <color rgb="FF000000"/>
      <name val="Calibri"/>
      <family val="2"/>
    </font>
    <font>
      <sz val="5.5"/>
      <name val="Calibri"/>
    </font>
    <font>
      <sz val="5.5"/>
      <name val="Calibri"/>
      <family val="1"/>
    </font>
    <font>
      <b/>
      <sz val="7.5"/>
      <name val="Calibri"/>
    </font>
    <font>
      <b/>
      <sz val="7"/>
      <name val="Calibri"/>
    </font>
    <font>
      <b/>
      <sz val="7"/>
      <name val="Calibri"/>
      <family val="1"/>
    </font>
    <font>
      <b/>
      <sz val="5.5"/>
      <color rgb="FFFF0000"/>
      <name val="Calibri"/>
      <family val="1"/>
    </font>
    <font>
      <b/>
      <sz val="5.5"/>
      <color rgb="FF000000"/>
      <name val="Calibri"/>
      <family val="2"/>
    </font>
    <font>
      <sz val="6"/>
      <color rgb="FF000000"/>
      <name val="Calibri Light"/>
      <family val="1"/>
      <charset val="161"/>
      <scheme val="major"/>
    </font>
    <font>
      <sz val="6"/>
      <color rgb="FF000000"/>
      <name val="Times New Roman"/>
      <family val="1"/>
      <charset val="161"/>
    </font>
    <font>
      <sz val="5.5"/>
      <name val="Calibri"/>
      <family val="2"/>
      <charset val="161"/>
    </font>
    <font>
      <sz val="5.5"/>
      <name val="Calibri"/>
      <family val="2"/>
    </font>
    <font>
      <sz val="10"/>
      <name val="Times New Roman"/>
      <family val="1"/>
      <charset val="161"/>
    </font>
    <font>
      <b/>
      <sz val="5.5"/>
      <name val="Calibri"/>
      <family val="2"/>
    </font>
    <font>
      <sz val="6"/>
      <name val="Calibri Light"/>
      <family val="1"/>
      <charset val="161"/>
      <scheme val="major"/>
    </font>
    <font>
      <sz val="5"/>
      <color rgb="FF000000"/>
      <name val="Calibri"/>
      <family val="2"/>
    </font>
    <font>
      <sz val="5"/>
      <name val="Calibri"/>
    </font>
    <font>
      <sz val="5"/>
      <name val="Calibri"/>
      <family val="1"/>
    </font>
    <font>
      <sz val="10"/>
      <color rgb="FF000000"/>
      <name val="Times New Roman"/>
      <charset val="204"/>
    </font>
    <font>
      <b/>
      <sz val="6.5"/>
      <name val="Calibri"/>
    </font>
    <font>
      <b/>
      <sz val="6.5"/>
      <name val="Calibri"/>
      <family val="1"/>
    </font>
    <font>
      <b/>
      <sz val="5"/>
      <name val="Calibri"/>
    </font>
    <font>
      <b/>
      <sz val="5"/>
      <name val="Calibri"/>
      <family val="1"/>
    </font>
    <font>
      <vertAlign val="superscript"/>
      <sz val="6"/>
      <name val="Calibri"/>
      <family val="1"/>
    </font>
    <font>
      <b/>
      <sz val="5"/>
      <color rgb="FF000000"/>
      <name val="Calibri"/>
      <family val="2"/>
    </font>
  </fonts>
  <fills count="25">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rgb="FF00B0F0"/>
        <bgColor indexed="64"/>
      </patternFill>
    </fill>
    <fill>
      <patternFill patternType="solid">
        <fgColor theme="9" tint="0.39997558519241921"/>
        <bgColor indexed="64"/>
      </patternFill>
    </fill>
    <fill>
      <patternFill patternType="solid">
        <fgColor rgb="FFE4DFEB"/>
      </patternFill>
    </fill>
    <fill>
      <patternFill patternType="solid">
        <fgColor theme="0"/>
        <bgColor indexed="64"/>
      </patternFill>
    </fill>
    <fill>
      <patternFill patternType="solid">
        <fgColor theme="9" tint="0.59999389629810485"/>
        <bgColor indexed="64"/>
      </patternFill>
    </fill>
    <fill>
      <patternFill patternType="solid">
        <fgColor rgb="FFFFF0CC"/>
      </patternFill>
    </fill>
    <fill>
      <patternFill patternType="solid">
        <fgColor rgb="FFD4DCE2"/>
      </patternFill>
    </fill>
    <fill>
      <patternFill patternType="solid">
        <fgColor rgb="FFFFE699"/>
      </patternFill>
    </fill>
    <fill>
      <patternFill patternType="solid">
        <fgColor rgb="FFFF0000"/>
        <bgColor indexed="64"/>
      </patternFill>
    </fill>
    <fill>
      <patternFill patternType="solid">
        <fgColor rgb="FFE0EDDA"/>
      </patternFill>
    </fill>
    <fill>
      <patternFill patternType="solid">
        <fgColor rgb="FF9BC2E6"/>
      </patternFill>
    </fill>
    <fill>
      <patternFill patternType="solid">
        <fgColor rgb="FFD0CECE"/>
      </patternFill>
    </fill>
    <fill>
      <patternFill patternType="solid">
        <fgColor rgb="FFDDEBF7"/>
      </patternFill>
    </fill>
    <fill>
      <patternFill patternType="solid">
        <fgColor rgb="FFEEF6EA"/>
      </patternFill>
    </fill>
    <fill>
      <patternFill patternType="solid">
        <fgColor rgb="FFF1F1F1"/>
      </patternFill>
    </fill>
    <fill>
      <patternFill patternType="solid">
        <fgColor rgb="FFFCEADF"/>
      </patternFill>
    </fill>
    <fill>
      <patternFill patternType="solid">
        <fgColor rgb="FFFBE3D5"/>
      </patternFill>
    </fill>
    <fill>
      <patternFill patternType="solid">
        <fgColor rgb="FFE1EEDA"/>
      </patternFill>
    </fill>
    <fill>
      <patternFill patternType="solid">
        <fgColor rgb="FFFFF1CC"/>
      </patternFill>
    </fill>
    <fill>
      <patternFill patternType="solid">
        <fgColor theme="9"/>
        <bgColor indexed="64"/>
      </patternFill>
    </fill>
  </fills>
  <borders count="3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B1A0C6"/>
      </left>
      <right style="thin">
        <color rgb="FFB1A0C6"/>
      </right>
      <top style="thin">
        <color rgb="FFB1A0C6"/>
      </top>
      <bottom style="thin">
        <color rgb="FFB1A0C6"/>
      </bottom>
      <diagonal/>
    </border>
    <border>
      <left style="thin">
        <color rgb="FFC2D59B"/>
      </left>
      <right style="thin">
        <color rgb="FFC2D59B"/>
      </right>
      <top style="thin">
        <color rgb="FFC2D59B"/>
      </top>
      <bottom style="thin">
        <color rgb="FFC2D59B"/>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938953"/>
      </left>
      <right/>
      <top style="thin">
        <color rgb="FF938953"/>
      </top>
      <bottom style="thin">
        <color rgb="FF938953"/>
      </bottom>
      <diagonal/>
    </border>
    <border>
      <left/>
      <right style="thin">
        <color rgb="FF938953"/>
      </right>
      <top style="thin">
        <color rgb="FF938953"/>
      </top>
      <bottom style="thin">
        <color rgb="FF938953"/>
      </bottom>
      <diagonal/>
    </border>
    <border>
      <left style="thin">
        <color rgb="FF938953"/>
      </left>
      <right style="thin">
        <color rgb="FF938953"/>
      </right>
      <top style="thin">
        <color rgb="FF938953"/>
      </top>
      <bottom style="thin">
        <color rgb="FF938953"/>
      </bottom>
      <diagonal/>
    </border>
    <border>
      <left/>
      <right/>
      <top style="thin">
        <color rgb="FF938953"/>
      </top>
      <bottom style="thin">
        <color rgb="FF938953"/>
      </bottom>
      <diagonal/>
    </border>
    <border>
      <left style="thin">
        <color rgb="FF938953"/>
      </left>
      <right/>
      <top style="thin">
        <color rgb="FF938953"/>
      </top>
      <bottom/>
      <diagonal/>
    </border>
    <border>
      <left/>
      <right style="thin">
        <color rgb="FF938953"/>
      </right>
      <top style="thin">
        <color rgb="FF938953"/>
      </top>
      <bottom/>
      <diagonal/>
    </border>
    <border>
      <left style="thin">
        <color rgb="FF938953"/>
      </left>
      <right style="thin">
        <color rgb="FF938953"/>
      </right>
      <top style="thin">
        <color rgb="FF938953"/>
      </top>
      <bottom/>
      <diagonal/>
    </border>
    <border>
      <left/>
      <right/>
      <top style="thin">
        <color rgb="FF938953"/>
      </top>
      <bottom/>
      <diagonal/>
    </border>
    <border>
      <left style="thin">
        <color rgb="FF938953"/>
      </left>
      <right/>
      <top/>
      <bottom style="thin">
        <color rgb="FF938953"/>
      </bottom>
      <diagonal/>
    </border>
    <border>
      <left/>
      <right style="thin">
        <color rgb="FF938953"/>
      </right>
      <top/>
      <bottom style="thin">
        <color rgb="FF938953"/>
      </bottom>
      <diagonal/>
    </border>
    <border>
      <left style="thin">
        <color rgb="FF938953"/>
      </left>
      <right style="thin">
        <color rgb="FF938953"/>
      </right>
      <top/>
      <bottom style="thin">
        <color rgb="FF938953"/>
      </bottom>
      <diagonal/>
    </border>
    <border>
      <left/>
      <right/>
      <top/>
      <bottom style="thin">
        <color rgb="FF938953"/>
      </bottom>
      <diagonal/>
    </border>
    <border>
      <left style="thin">
        <color rgb="FF938953"/>
      </left>
      <right style="thin">
        <color rgb="FF938953"/>
      </right>
      <top/>
      <bottom/>
      <diagonal/>
    </border>
    <border>
      <left style="thin">
        <color rgb="FF938953"/>
      </left>
      <right/>
      <top/>
      <bottom/>
      <diagonal/>
    </border>
    <border>
      <left/>
      <right style="thin">
        <color rgb="FF938953"/>
      </right>
      <top/>
      <bottom/>
      <diagonal/>
    </border>
    <border>
      <left style="thin">
        <color rgb="FF538DD3"/>
      </left>
      <right/>
      <top style="thin">
        <color rgb="FF538DD3"/>
      </top>
      <bottom style="thin">
        <color rgb="FF538DD3"/>
      </bottom>
      <diagonal/>
    </border>
    <border>
      <left/>
      <right/>
      <top style="thin">
        <color rgb="FF538DD3"/>
      </top>
      <bottom style="thin">
        <color rgb="FF538DD3"/>
      </bottom>
      <diagonal/>
    </border>
    <border>
      <left/>
      <right style="thin">
        <color rgb="FF538DD3"/>
      </right>
      <top style="thin">
        <color rgb="FF538DD3"/>
      </top>
      <bottom style="thin">
        <color rgb="FF538DD3"/>
      </bottom>
      <diagonal/>
    </border>
    <border>
      <left style="thin">
        <color rgb="FF538DD3"/>
      </left>
      <right style="thin">
        <color rgb="FF538DD3"/>
      </right>
      <top style="thin">
        <color rgb="FF538DD3"/>
      </top>
      <bottom style="thin">
        <color rgb="FF538DD3"/>
      </bottom>
      <diagonal/>
    </border>
    <border>
      <left style="thin">
        <color rgb="FF538DD3"/>
      </left>
      <right style="thin">
        <color rgb="FF538DD3"/>
      </right>
      <top style="thin">
        <color rgb="FF538DD3"/>
      </top>
      <bottom/>
      <diagonal/>
    </border>
    <border>
      <left style="thin">
        <color rgb="FF538DD3"/>
      </left>
      <right style="thin">
        <color rgb="FF538DD3"/>
      </right>
      <top/>
      <bottom/>
      <diagonal/>
    </border>
    <border>
      <left style="thin">
        <color rgb="FF538DD3"/>
      </left>
      <right style="thin">
        <color rgb="FF538DD3"/>
      </right>
      <top/>
      <bottom style="thin">
        <color rgb="FF538DD3"/>
      </bottom>
      <diagonal/>
    </border>
  </borders>
  <cellStyleXfs count="3">
    <xf numFmtId="0" fontId="0" fillId="0" borderId="0"/>
    <xf numFmtId="9" fontId="1" fillId="0" borderId="0" applyFont="0" applyFill="0" applyBorder="0" applyAlignment="0" applyProtection="0"/>
    <xf numFmtId="0" fontId="42" fillId="0" borderId="0"/>
  </cellStyleXfs>
  <cellXfs count="565">
    <xf numFmtId="0" fontId="0" fillId="0" borderId="0" xfId="0"/>
    <xf numFmtId="10" fontId="0" fillId="0" borderId="0" xfId="1" applyNumberFormat="1" applyFont="1"/>
    <xf numFmtId="10" fontId="2" fillId="0" borderId="0" xfId="0" applyNumberFormat="1" applyFont="1"/>
    <xf numFmtId="0" fontId="0" fillId="3" borderId="0" xfId="0" applyFill="1"/>
    <xf numFmtId="0" fontId="0" fillId="4" borderId="0" xfId="0" applyFill="1"/>
    <xf numFmtId="2" fontId="0" fillId="0" borderId="0" xfId="1" applyNumberFormat="1" applyFont="1"/>
    <xf numFmtId="0" fontId="0" fillId="0" borderId="1" xfId="0" applyBorder="1"/>
    <xf numFmtId="0" fontId="0" fillId="0" borderId="2" xfId="0" applyBorder="1"/>
    <xf numFmtId="0" fontId="0" fillId="0" borderId="3" xfId="0" applyBorder="1"/>
    <xf numFmtId="0" fontId="0" fillId="0" borderId="4" xfId="0" applyBorder="1"/>
    <xf numFmtId="0" fontId="2" fillId="5" borderId="5" xfId="0" applyFont="1" applyFill="1" applyBorder="1"/>
    <xf numFmtId="10" fontId="2" fillId="5" borderId="6" xfId="1" applyNumberFormat="1" applyFont="1" applyFill="1" applyBorder="1"/>
    <xf numFmtId="0" fontId="2" fillId="2" borderId="7" xfId="0" applyFont="1" applyFill="1" applyBorder="1"/>
    <xf numFmtId="10" fontId="2" fillId="2" borderId="8" xfId="0" applyNumberFormat="1" applyFont="1" applyFill="1" applyBorder="1"/>
    <xf numFmtId="164" fontId="2" fillId="2" borderId="8" xfId="1" applyNumberFormat="1" applyFont="1" applyFill="1" applyBorder="1"/>
    <xf numFmtId="0" fontId="4" fillId="0" borderId="9" xfId="0" applyFont="1" applyFill="1" applyBorder="1" applyAlignment="1">
      <alignment horizontal="center" vertical="top" wrapText="1"/>
    </xf>
    <xf numFmtId="0" fontId="4" fillId="0" borderId="9" xfId="0" applyFont="1" applyFill="1" applyBorder="1" applyAlignment="1">
      <alignment horizontal="left" vertical="top" wrapText="1" indent="1"/>
    </xf>
    <xf numFmtId="0" fontId="0" fillId="0" borderId="9" xfId="0" applyFill="1" applyBorder="1" applyAlignment="1">
      <alignment horizontal="center" vertical="top" wrapText="1"/>
    </xf>
    <xf numFmtId="1" fontId="11" fillId="7" borderId="9" xfId="0" applyNumberFormat="1" applyFont="1" applyFill="1" applyBorder="1" applyAlignment="1">
      <alignment horizontal="center" vertical="top" shrinkToFit="1"/>
    </xf>
    <xf numFmtId="0" fontId="9" fillId="7" borderId="9" xfId="0" applyFont="1" applyFill="1" applyBorder="1" applyAlignment="1">
      <alignment horizontal="left" vertical="top" wrapText="1"/>
    </xf>
    <xf numFmtId="1" fontId="11" fillId="0" borderId="9" xfId="0" applyNumberFormat="1" applyFont="1" applyFill="1" applyBorder="1" applyAlignment="1">
      <alignment horizontal="center" vertical="top" shrinkToFit="1"/>
    </xf>
    <xf numFmtId="0" fontId="9" fillId="0" borderId="9" xfId="0" applyFont="1" applyFill="1" applyBorder="1" applyAlignment="1">
      <alignment horizontal="left" vertical="top" wrapText="1"/>
    </xf>
    <xf numFmtId="0" fontId="0" fillId="6" borderId="0" xfId="0" applyFill="1"/>
    <xf numFmtId="0" fontId="9" fillId="6" borderId="9" xfId="0" applyFont="1" applyFill="1" applyBorder="1" applyAlignment="1">
      <alignment horizontal="left" vertical="top" wrapText="1"/>
    </xf>
    <xf numFmtId="1" fontId="11" fillId="6" borderId="9" xfId="0" applyNumberFormat="1" applyFont="1" applyFill="1" applyBorder="1" applyAlignment="1">
      <alignment horizontal="center" vertical="top" shrinkToFit="1"/>
    </xf>
    <xf numFmtId="0" fontId="0" fillId="0" borderId="10" xfId="0" applyFill="1" applyBorder="1" applyAlignment="1">
      <alignment horizontal="left" vertical="top" wrapText="1" indent="3"/>
    </xf>
    <xf numFmtId="0" fontId="0" fillId="0" borderId="11" xfId="0" applyBorder="1"/>
    <xf numFmtId="0" fontId="0" fillId="0" borderId="11" xfId="0" applyFill="1" applyBorder="1" applyAlignment="1">
      <alignment horizontal="left" vertical="top" wrapText="1" indent="3"/>
    </xf>
    <xf numFmtId="0" fontId="9" fillId="8" borderId="11" xfId="0" applyFont="1" applyFill="1" applyBorder="1" applyAlignment="1">
      <alignment horizontal="left" vertical="top" wrapText="1"/>
    </xf>
    <xf numFmtId="10" fontId="11" fillId="8" borderId="11" xfId="0" applyNumberFormat="1" applyFont="1" applyFill="1" applyBorder="1" applyAlignment="1">
      <alignment horizontal="left" vertical="top" indent="3" shrinkToFit="1"/>
    </xf>
    <xf numFmtId="0" fontId="9" fillId="6" borderId="11" xfId="0" applyFont="1" applyFill="1" applyBorder="1" applyAlignment="1">
      <alignment horizontal="left" vertical="top" wrapText="1"/>
    </xf>
    <xf numFmtId="10" fontId="11" fillId="6" borderId="11" xfId="0" applyNumberFormat="1" applyFont="1" applyFill="1" applyBorder="1" applyAlignment="1">
      <alignment horizontal="left" vertical="top" indent="3" shrinkToFit="1"/>
    </xf>
    <xf numFmtId="0" fontId="0" fillId="0" borderId="11" xfId="0" applyFill="1" applyBorder="1" applyAlignment="1">
      <alignment horizontal="left" vertical="top" wrapText="1" indent="4"/>
    </xf>
    <xf numFmtId="10" fontId="11" fillId="8" borderId="11" xfId="0" applyNumberFormat="1" applyFont="1" applyFill="1" applyBorder="1" applyAlignment="1">
      <alignment horizontal="center" vertical="top" shrinkToFit="1"/>
    </xf>
    <xf numFmtId="0" fontId="0" fillId="8" borderId="11" xfId="0" applyFill="1" applyBorder="1" applyAlignment="1">
      <alignment horizontal="left" vertical="top" wrapText="1"/>
    </xf>
    <xf numFmtId="0" fontId="0" fillId="9" borderId="11" xfId="0" applyFill="1" applyBorder="1"/>
    <xf numFmtId="0" fontId="9" fillId="9" borderId="11" xfId="0" applyFont="1" applyFill="1" applyBorder="1" applyAlignment="1">
      <alignment horizontal="left" vertical="top" wrapText="1"/>
    </xf>
    <xf numFmtId="10" fontId="11" fillId="9" borderId="11" xfId="0" applyNumberFormat="1" applyFont="1" applyFill="1" applyBorder="1" applyAlignment="1">
      <alignment horizontal="center" vertical="top" shrinkToFit="1"/>
    </xf>
    <xf numFmtId="0" fontId="9" fillId="8" borderId="12" xfId="0" applyFont="1" applyFill="1" applyBorder="1" applyAlignment="1">
      <alignment horizontal="left" vertical="top" wrapText="1"/>
    </xf>
    <xf numFmtId="0" fontId="0" fillId="8" borderId="11" xfId="0" applyFill="1" applyBorder="1"/>
    <xf numFmtId="0" fontId="0" fillId="9" borderId="0" xfId="0" applyFill="1"/>
    <xf numFmtId="0" fontId="9" fillId="9" borderId="12" xfId="0" applyFont="1" applyFill="1" applyBorder="1" applyAlignment="1">
      <alignment horizontal="left" vertical="top" wrapText="1"/>
    </xf>
    <xf numFmtId="10" fontId="11" fillId="9" borderId="11" xfId="0" applyNumberFormat="1" applyFont="1" applyFill="1" applyBorder="1" applyAlignment="1">
      <alignment horizontal="left" vertical="top" indent="3" shrinkToFit="1"/>
    </xf>
    <xf numFmtId="0" fontId="0" fillId="10" borderId="15" xfId="0" applyFill="1" applyBorder="1" applyAlignment="1">
      <alignment horizontal="center" vertical="top" wrapText="1"/>
    </xf>
    <xf numFmtId="0" fontId="15" fillId="10" borderId="13" xfId="0" applyFont="1" applyFill="1" applyBorder="1" applyAlignment="1">
      <alignment horizontal="left" vertical="center" wrapText="1"/>
    </xf>
    <xf numFmtId="0" fontId="15" fillId="10" borderId="16" xfId="0" applyFont="1" applyFill="1" applyBorder="1" applyAlignment="1">
      <alignment horizontal="left" vertical="center" wrapText="1" indent="1"/>
    </xf>
    <xf numFmtId="0" fontId="15" fillId="10" borderId="16" xfId="0" applyFont="1" applyFill="1" applyBorder="1" applyAlignment="1">
      <alignment horizontal="left" vertical="center" wrapText="1"/>
    </xf>
    <xf numFmtId="0" fontId="0" fillId="10" borderId="16" xfId="0" applyFill="1" applyBorder="1" applyAlignment="1">
      <alignment horizontal="left" vertical="top" wrapText="1"/>
    </xf>
    <xf numFmtId="0" fontId="0" fillId="10" borderId="16" xfId="0" applyFill="1" applyBorder="1" applyAlignment="1">
      <alignment horizontal="left" vertical="top" wrapText="1" indent="1"/>
    </xf>
    <xf numFmtId="0" fontId="0" fillId="10" borderId="14" xfId="0" applyFill="1" applyBorder="1" applyAlignment="1">
      <alignment horizontal="left" vertical="top" wrapText="1"/>
    </xf>
    <xf numFmtId="165" fontId="18" fillId="10" borderId="13" xfId="0" applyNumberFormat="1" applyFont="1" applyFill="1" applyBorder="1" applyAlignment="1">
      <alignment horizontal="center" vertical="top" shrinkToFit="1"/>
    </xf>
    <xf numFmtId="165" fontId="18" fillId="10" borderId="16" xfId="0" applyNumberFormat="1" applyFont="1" applyFill="1" applyBorder="1" applyAlignment="1">
      <alignment horizontal="center" vertical="top" shrinkToFit="1"/>
    </xf>
    <xf numFmtId="165" fontId="18" fillId="10" borderId="16" xfId="0" applyNumberFormat="1" applyFont="1" applyFill="1" applyBorder="1" applyAlignment="1">
      <alignment horizontal="right" vertical="top" indent="1" shrinkToFit="1"/>
    </xf>
    <xf numFmtId="165" fontId="18" fillId="10" borderId="16" xfId="0" applyNumberFormat="1" applyFont="1" applyFill="1" applyBorder="1" applyAlignment="1">
      <alignment horizontal="right" vertical="top" indent="2" shrinkToFit="1"/>
    </xf>
    <xf numFmtId="165" fontId="18" fillId="10" borderId="16" xfId="0" applyNumberFormat="1" applyFont="1" applyFill="1" applyBorder="1" applyAlignment="1">
      <alignment horizontal="left" vertical="top" indent="2" shrinkToFit="1"/>
    </xf>
    <xf numFmtId="165" fontId="18" fillId="10" borderId="14" xfId="0" applyNumberFormat="1" applyFont="1" applyFill="1" applyBorder="1" applyAlignment="1">
      <alignment horizontal="right" vertical="top" indent="2" shrinkToFit="1"/>
    </xf>
    <xf numFmtId="0" fontId="19" fillId="12" borderId="15" xfId="0" applyFont="1" applyFill="1" applyBorder="1" applyAlignment="1">
      <alignment horizontal="left" vertical="top" wrapText="1"/>
    </xf>
    <xf numFmtId="0" fontId="0" fillId="12" borderId="15" xfId="0" applyFill="1" applyBorder="1" applyAlignment="1">
      <alignment horizontal="left" wrapText="1"/>
    </xf>
    <xf numFmtId="1" fontId="17" fillId="12" borderId="15" xfId="0" applyNumberFormat="1" applyFont="1" applyFill="1" applyBorder="1" applyAlignment="1">
      <alignment horizontal="center" vertical="top" shrinkToFit="1"/>
    </xf>
    <xf numFmtId="3" fontId="17" fillId="12" borderId="15" xfId="0" applyNumberFormat="1" applyFont="1" applyFill="1" applyBorder="1" applyAlignment="1">
      <alignment horizontal="center" vertical="top" shrinkToFit="1"/>
    </xf>
    <xf numFmtId="1" fontId="17" fillId="12" borderId="13" xfId="0" applyNumberFormat="1" applyFont="1" applyFill="1" applyBorder="1" applyAlignment="1">
      <alignment horizontal="center" vertical="top" shrinkToFit="1"/>
    </xf>
    <xf numFmtId="1" fontId="17" fillId="12" borderId="16" xfId="0" applyNumberFormat="1" applyFont="1" applyFill="1" applyBorder="1" applyAlignment="1">
      <alignment horizontal="right" vertical="top" shrinkToFit="1"/>
    </xf>
    <xf numFmtId="1" fontId="17" fillId="12" borderId="14" xfId="0" applyNumberFormat="1" applyFont="1" applyFill="1" applyBorder="1" applyAlignment="1">
      <alignment horizontal="right" vertical="top" indent="2" shrinkToFit="1"/>
    </xf>
    <xf numFmtId="1" fontId="17" fillId="12" borderId="16" xfId="0" applyNumberFormat="1" applyFont="1" applyFill="1" applyBorder="1" applyAlignment="1">
      <alignment horizontal="center" vertical="top" shrinkToFit="1"/>
    </xf>
    <xf numFmtId="1" fontId="17" fillId="12" borderId="16" xfId="0" applyNumberFormat="1" applyFont="1" applyFill="1" applyBorder="1" applyAlignment="1">
      <alignment horizontal="right" vertical="top" indent="1" shrinkToFit="1"/>
    </xf>
    <xf numFmtId="1" fontId="17" fillId="12" borderId="16" xfId="0" applyNumberFormat="1" applyFont="1" applyFill="1" applyBorder="1" applyAlignment="1">
      <alignment horizontal="right" vertical="top" indent="2" shrinkToFit="1"/>
    </xf>
    <xf numFmtId="1" fontId="17" fillId="12" borderId="16" xfId="0" applyNumberFormat="1" applyFont="1" applyFill="1" applyBorder="1" applyAlignment="1">
      <alignment horizontal="left" vertical="top" indent="2" shrinkToFit="1"/>
    </xf>
    <xf numFmtId="166" fontId="17" fillId="12" borderId="15" xfId="0" applyNumberFormat="1" applyFont="1" applyFill="1" applyBorder="1" applyAlignment="1">
      <alignment horizontal="center" vertical="top" shrinkToFit="1"/>
    </xf>
    <xf numFmtId="0" fontId="21" fillId="10" borderId="15" xfId="0" applyFont="1" applyFill="1" applyBorder="1" applyAlignment="1">
      <alignment horizontal="left" vertical="top" wrapText="1"/>
    </xf>
    <xf numFmtId="0" fontId="21" fillId="10" borderId="15" xfId="0" applyFont="1" applyFill="1" applyBorder="1" applyAlignment="1">
      <alignment horizontal="center" vertical="top" wrapText="1"/>
    </xf>
    <xf numFmtId="1" fontId="23" fillId="11" borderId="15" xfId="0" applyNumberFormat="1" applyFont="1" applyFill="1" applyBorder="1" applyAlignment="1">
      <alignment horizontal="center" vertical="top" shrinkToFit="1"/>
    </xf>
    <xf numFmtId="3" fontId="23" fillId="10" borderId="15" xfId="0" applyNumberFormat="1" applyFont="1" applyFill="1" applyBorder="1" applyAlignment="1">
      <alignment horizontal="center" vertical="top" shrinkToFit="1"/>
    </xf>
    <xf numFmtId="1" fontId="23" fillId="10" borderId="13" xfId="0" applyNumberFormat="1" applyFont="1" applyFill="1" applyBorder="1" applyAlignment="1">
      <alignment horizontal="center" vertical="top" shrinkToFit="1"/>
    </xf>
    <xf numFmtId="1" fontId="23" fillId="10" borderId="16" xfId="0" applyNumberFormat="1" applyFont="1" applyFill="1" applyBorder="1" applyAlignment="1">
      <alignment horizontal="right" vertical="top" indent="1" shrinkToFit="1"/>
    </xf>
    <xf numFmtId="1" fontId="23" fillId="10" borderId="14" xfId="0" applyNumberFormat="1" applyFont="1" applyFill="1" applyBorder="1" applyAlignment="1">
      <alignment horizontal="right" vertical="top" indent="2" shrinkToFit="1"/>
    </xf>
    <xf numFmtId="1" fontId="17" fillId="11" borderId="15" xfId="0" applyNumberFormat="1" applyFont="1" applyFill="1" applyBorder="1" applyAlignment="1">
      <alignment horizontal="center" vertical="top" shrinkToFit="1"/>
    </xf>
    <xf numFmtId="1" fontId="23" fillId="10" borderId="16" xfId="0" applyNumberFormat="1" applyFont="1" applyFill="1" applyBorder="1" applyAlignment="1">
      <alignment horizontal="center" vertical="top" shrinkToFit="1"/>
    </xf>
    <xf numFmtId="1" fontId="23" fillId="10" borderId="16" xfId="0" applyNumberFormat="1" applyFont="1" applyFill="1" applyBorder="1" applyAlignment="1">
      <alignment horizontal="right" vertical="top" indent="2" shrinkToFit="1"/>
    </xf>
    <xf numFmtId="1" fontId="23" fillId="10" borderId="16" xfId="0" applyNumberFormat="1" applyFont="1" applyFill="1" applyBorder="1" applyAlignment="1">
      <alignment horizontal="left" vertical="top" indent="2" shrinkToFit="1"/>
    </xf>
    <xf numFmtId="166" fontId="17" fillId="11" borderId="15" xfId="0" applyNumberFormat="1" applyFont="1" applyFill="1" applyBorder="1" applyAlignment="1">
      <alignment horizontal="center" vertical="top" shrinkToFit="1"/>
    </xf>
    <xf numFmtId="0" fontId="21" fillId="13" borderId="15" xfId="0" applyFont="1" applyFill="1" applyBorder="1" applyAlignment="1">
      <alignment horizontal="left" vertical="top" wrapText="1"/>
    </xf>
    <xf numFmtId="0" fontId="21" fillId="13" borderId="15" xfId="0" applyFont="1" applyFill="1" applyBorder="1" applyAlignment="1">
      <alignment horizontal="center" vertical="top" wrapText="1"/>
    </xf>
    <xf numFmtId="1" fontId="23" fillId="13" borderId="15" xfId="0" applyNumberFormat="1" applyFont="1" applyFill="1" applyBorder="1" applyAlignment="1">
      <alignment horizontal="center" vertical="top" shrinkToFit="1"/>
    </xf>
    <xf numFmtId="3" fontId="23" fillId="13" borderId="15" xfId="0" applyNumberFormat="1" applyFont="1" applyFill="1" applyBorder="1" applyAlignment="1">
      <alignment horizontal="center" vertical="top" shrinkToFit="1"/>
    </xf>
    <xf numFmtId="1" fontId="23" fillId="13" borderId="13" xfId="0" applyNumberFormat="1" applyFont="1" applyFill="1" applyBorder="1" applyAlignment="1">
      <alignment horizontal="center" vertical="top" shrinkToFit="1"/>
    </xf>
    <xf numFmtId="1" fontId="23" fillId="13" borderId="16" xfId="0" applyNumberFormat="1" applyFont="1" applyFill="1" applyBorder="1" applyAlignment="1">
      <alignment horizontal="right" vertical="top" indent="1" shrinkToFit="1"/>
    </xf>
    <xf numFmtId="1" fontId="23" fillId="13" borderId="14" xfId="0" applyNumberFormat="1" applyFont="1" applyFill="1" applyBorder="1" applyAlignment="1">
      <alignment horizontal="right" vertical="top" indent="2" shrinkToFit="1"/>
    </xf>
    <xf numFmtId="1" fontId="17" fillId="13" borderId="15" xfId="0" applyNumberFormat="1" applyFont="1" applyFill="1" applyBorder="1" applyAlignment="1">
      <alignment horizontal="center" vertical="top" shrinkToFit="1"/>
    </xf>
    <xf numFmtId="1" fontId="23" fillId="13" borderId="16" xfId="0" applyNumberFormat="1" applyFont="1" applyFill="1" applyBorder="1" applyAlignment="1">
      <alignment horizontal="center" vertical="top" shrinkToFit="1"/>
    </xf>
    <xf numFmtId="1" fontId="23" fillId="13" borderId="16" xfId="0" applyNumberFormat="1" applyFont="1" applyFill="1" applyBorder="1" applyAlignment="1">
      <alignment horizontal="right" vertical="top" indent="2" shrinkToFit="1"/>
    </xf>
    <xf numFmtId="1" fontId="23" fillId="13" borderId="16" xfId="0" applyNumberFormat="1" applyFont="1" applyFill="1" applyBorder="1" applyAlignment="1">
      <alignment horizontal="left" vertical="top" indent="2" shrinkToFit="1"/>
    </xf>
    <xf numFmtId="166" fontId="17" fillId="13" borderId="15" xfId="0" applyNumberFormat="1" applyFont="1" applyFill="1" applyBorder="1" applyAlignment="1">
      <alignment horizontal="center" vertical="top" shrinkToFit="1"/>
    </xf>
    <xf numFmtId="0" fontId="19" fillId="14" borderId="15" xfId="0" applyFont="1" applyFill="1" applyBorder="1" applyAlignment="1">
      <alignment horizontal="left" vertical="center" wrapText="1" indent="5"/>
    </xf>
    <xf numFmtId="0" fontId="0" fillId="14" borderId="15" xfId="0" applyFill="1" applyBorder="1" applyAlignment="1">
      <alignment horizontal="left" vertical="center" wrapText="1"/>
    </xf>
    <xf numFmtId="1" fontId="24" fillId="14" borderId="15" xfId="0" applyNumberFormat="1" applyFont="1" applyFill="1" applyBorder="1" applyAlignment="1">
      <alignment horizontal="center" vertical="center" shrinkToFit="1"/>
    </xf>
    <xf numFmtId="0" fontId="0" fillId="14" borderId="15" xfId="0" applyFill="1" applyBorder="1" applyAlignment="1">
      <alignment horizontal="left" vertical="top" wrapText="1"/>
    </xf>
    <xf numFmtId="0" fontId="0" fillId="14" borderId="15" xfId="0" applyFill="1" applyBorder="1" applyAlignment="1">
      <alignment horizontal="center" vertical="top" wrapText="1"/>
    </xf>
    <xf numFmtId="0" fontId="25" fillId="14" borderId="15" xfId="0" applyFont="1" applyFill="1" applyBorder="1" applyAlignment="1">
      <alignment horizontal="center" vertical="center" wrapText="1"/>
    </xf>
    <xf numFmtId="0" fontId="19" fillId="14" borderId="15" xfId="0" applyFont="1" applyFill="1" applyBorder="1" applyAlignment="1">
      <alignment horizontal="left" vertical="center" wrapText="1" indent="4"/>
    </xf>
    <xf numFmtId="167" fontId="23" fillId="14" borderId="15" xfId="0" applyNumberFormat="1" applyFont="1" applyFill="1" applyBorder="1" applyAlignment="1">
      <alignment horizontal="center" vertical="center" shrinkToFit="1"/>
    </xf>
    <xf numFmtId="167" fontId="24" fillId="14" borderId="15" xfId="0" applyNumberFormat="1" applyFont="1" applyFill="1" applyBorder="1" applyAlignment="1">
      <alignment horizontal="center" vertical="top" shrinkToFit="1"/>
    </xf>
    <xf numFmtId="0" fontId="0" fillId="0" borderId="0" xfId="0" applyFill="1" applyBorder="1" applyAlignment="1">
      <alignment horizontal="left" vertical="top"/>
    </xf>
    <xf numFmtId="10" fontId="0" fillId="0" borderId="0" xfId="0" applyNumberFormat="1" applyFill="1" applyBorder="1" applyAlignment="1">
      <alignment horizontal="left" vertical="top"/>
    </xf>
    <xf numFmtId="0" fontId="0" fillId="10" borderId="13" xfId="0" applyFill="1" applyBorder="1" applyAlignment="1">
      <alignment horizontal="center" vertical="top" wrapText="1"/>
    </xf>
    <xf numFmtId="0" fontId="0" fillId="10" borderId="16" xfId="0" applyFill="1" applyBorder="1" applyAlignment="1">
      <alignment horizontal="center" vertical="top" wrapText="1"/>
    </xf>
    <xf numFmtId="0" fontId="0" fillId="10" borderId="14" xfId="0" applyFill="1" applyBorder="1" applyAlignment="1">
      <alignment horizontal="center" vertical="top" wrapText="1"/>
    </xf>
    <xf numFmtId="0" fontId="29" fillId="10" borderId="15" xfId="0" applyFont="1" applyFill="1" applyBorder="1" applyAlignment="1">
      <alignment horizontal="center" vertical="top" wrapText="1"/>
    </xf>
    <xf numFmtId="0" fontId="28" fillId="10" borderId="15" xfId="0" applyFont="1" applyFill="1" applyBorder="1" applyAlignment="1">
      <alignment horizontal="center" vertical="top" wrapText="1"/>
    </xf>
    <xf numFmtId="0" fontId="15" fillId="10" borderId="13" xfId="0" applyFont="1" applyFill="1" applyBorder="1" applyAlignment="1">
      <alignment horizontal="left" vertical="center" wrapText="1" indent="1"/>
    </xf>
    <xf numFmtId="0" fontId="15" fillId="10" borderId="16" xfId="0" applyFont="1" applyFill="1" applyBorder="1" applyAlignment="1">
      <alignment horizontal="right" vertical="center" wrapText="1"/>
    </xf>
    <xf numFmtId="0" fontId="15" fillId="10" borderId="16" xfId="0" applyFont="1" applyFill="1" applyBorder="1" applyAlignment="1">
      <alignment horizontal="center" vertical="center" wrapText="1"/>
    </xf>
    <xf numFmtId="0" fontId="15" fillId="10" borderId="14" xfId="0" applyFont="1" applyFill="1" applyBorder="1" applyAlignment="1">
      <alignment horizontal="left" vertical="center" wrapText="1"/>
    </xf>
    <xf numFmtId="0" fontId="15" fillId="11" borderId="15" xfId="0" applyFont="1" applyFill="1" applyBorder="1" applyAlignment="1">
      <alignment horizontal="left" vertical="top" wrapText="1"/>
    </xf>
    <xf numFmtId="0" fontId="15" fillId="11" borderId="15" xfId="0" applyFont="1" applyFill="1" applyBorder="1" applyAlignment="1">
      <alignment horizontal="left" vertical="top" wrapText="1" indent="1"/>
    </xf>
    <xf numFmtId="0" fontId="15" fillId="10" borderId="15" xfId="0" applyFont="1" applyFill="1" applyBorder="1" applyAlignment="1">
      <alignment horizontal="left" vertical="top" wrapText="1"/>
    </xf>
    <xf numFmtId="0" fontId="15" fillId="10" borderId="15" xfId="0" applyFont="1" applyFill="1" applyBorder="1" applyAlignment="1">
      <alignment horizontal="right" vertical="center" wrapText="1" indent="3"/>
    </xf>
    <xf numFmtId="0" fontId="15" fillId="12" borderId="15" xfId="0" applyFont="1" applyFill="1" applyBorder="1" applyAlignment="1">
      <alignment horizontal="left" vertical="top" wrapText="1"/>
    </xf>
    <xf numFmtId="1" fontId="31" fillId="12" borderId="13" xfId="0" applyNumberFormat="1" applyFont="1" applyFill="1" applyBorder="1" applyAlignment="1">
      <alignment horizontal="left" vertical="top" indent="1" shrinkToFit="1"/>
    </xf>
    <xf numFmtId="1" fontId="31" fillId="12" borderId="16" xfId="0" applyNumberFormat="1" applyFont="1" applyFill="1" applyBorder="1" applyAlignment="1">
      <alignment horizontal="right" vertical="top" shrinkToFit="1"/>
    </xf>
    <xf numFmtId="1" fontId="31" fillId="12" borderId="16" xfId="0" applyNumberFormat="1" applyFont="1" applyFill="1" applyBorder="1" applyAlignment="1">
      <alignment horizontal="center" vertical="top" shrinkToFit="1"/>
    </xf>
    <xf numFmtId="1" fontId="31" fillId="12" borderId="16" xfId="0" applyNumberFormat="1" applyFont="1" applyFill="1" applyBorder="1" applyAlignment="1">
      <alignment horizontal="left" vertical="top" shrinkToFit="1"/>
    </xf>
    <xf numFmtId="1" fontId="31" fillId="12" borderId="16" xfId="0" applyNumberFormat="1" applyFont="1" applyFill="1" applyBorder="1" applyAlignment="1">
      <alignment horizontal="left" vertical="top" indent="1" shrinkToFit="1"/>
    </xf>
    <xf numFmtId="1" fontId="31" fillId="12" borderId="14" xfId="0" applyNumberFormat="1" applyFont="1" applyFill="1" applyBorder="1" applyAlignment="1">
      <alignment horizontal="left" vertical="top" indent="1" shrinkToFit="1"/>
    </xf>
    <xf numFmtId="1" fontId="31" fillId="12" borderId="15" xfId="0" applyNumberFormat="1" applyFont="1" applyFill="1" applyBorder="1" applyAlignment="1">
      <alignment horizontal="center" vertical="top" shrinkToFit="1"/>
    </xf>
    <xf numFmtId="3" fontId="31" fillId="12" borderId="13" xfId="0" applyNumberFormat="1" applyFont="1" applyFill="1" applyBorder="1" applyAlignment="1">
      <alignment horizontal="center" vertical="top" shrinkToFit="1"/>
    </xf>
    <xf numFmtId="3" fontId="31" fillId="12" borderId="16" xfId="0" applyNumberFormat="1" applyFont="1" applyFill="1" applyBorder="1" applyAlignment="1">
      <alignment horizontal="center" vertical="top" shrinkToFit="1"/>
    </xf>
    <xf numFmtId="3" fontId="31" fillId="12" borderId="14" xfId="0" applyNumberFormat="1" applyFont="1" applyFill="1" applyBorder="1" applyAlignment="1">
      <alignment horizontal="right" vertical="top" indent="1" shrinkToFit="1"/>
    </xf>
    <xf numFmtId="3" fontId="31" fillId="12" borderId="15" xfId="0" applyNumberFormat="1" applyFont="1" applyFill="1" applyBorder="1" applyAlignment="1">
      <alignment horizontal="center" vertical="top" shrinkToFit="1"/>
    </xf>
    <xf numFmtId="3" fontId="31" fillId="12" borderId="15" xfId="0" applyNumberFormat="1" applyFont="1" applyFill="1" applyBorder="1" applyAlignment="1">
      <alignment horizontal="left" vertical="top" indent="3" shrinkToFit="1"/>
    </xf>
    <xf numFmtId="3" fontId="31" fillId="12" borderId="15" xfId="0" applyNumberFormat="1" applyFont="1" applyFill="1" applyBorder="1" applyAlignment="1">
      <alignment horizontal="right" vertical="top" indent="3" shrinkToFit="1"/>
    </xf>
    <xf numFmtId="0" fontId="25" fillId="10" borderId="15" xfId="0" applyFont="1" applyFill="1" applyBorder="1" applyAlignment="1">
      <alignment horizontal="left" vertical="top" wrapText="1"/>
    </xf>
    <xf numFmtId="0" fontId="25" fillId="10" borderId="15" xfId="0" applyFont="1" applyFill="1" applyBorder="1" applyAlignment="1">
      <alignment horizontal="right" vertical="top" wrapText="1" indent="1"/>
    </xf>
    <xf numFmtId="1" fontId="24" fillId="10" borderId="13" xfId="0" applyNumberFormat="1" applyFont="1" applyFill="1" applyBorder="1" applyAlignment="1">
      <alignment horizontal="left" vertical="top" indent="2" shrinkToFit="1"/>
    </xf>
    <xf numFmtId="1" fontId="24" fillId="10" borderId="16" xfId="0" applyNumberFormat="1" applyFont="1" applyFill="1" applyBorder="1" applyAlignment="1">
      <alignment horizontal="right" vertical="top" shrinkToFit="1"/>
    </xf>
    <xf numFmtId="0" fontId="0" fillId="10" borderId="16" xfId="0" applyFill="1" applyBorder="1" applyAlignment="1">
      <alignment horizontal="left" wrapText="1"/>
    </xf>
    <xf numFmtId="0" fontId="0" fillId="10" borderId="14" xfId="0" applyFill="1" applyBorder="1" applyAlignment="1">
      <alignment horizontal="left" wrapText="1"/>
    </xf>
    <xf numFmtId="1" fontId="31" fillId="11" borderId="15" xfId="0" applyNumberFormat="1" applyFont="1" applyFill="1" applyBorder="1" applyAlignment="1">
      <alignment horizontal="center" vertical="top" shrinkToFit="1"/>
    </xf>
    <xf numFmtId="3" fontId="24" fillId="10" borderId="13" xfId="0" applyNumberFormat="1" applyFont="1" applyFill="1" applyBorder="1" applyAlignment="1">
      <alignment horizontal="center" vertical="top" shrinkToFit="1"/>
    </xf>
    <xf numFmtId="1" fontId="24" fillId="10" borderId="16" xfId="0" applyNumberFormat="1" applyFont="1" applyFill="1" applyBorder="1" applyAlignment="1">
      <alignment horizontal="center" vertical="top" shrinkToFit="1"/>
    </xf>
    <xf numFmtId="1" fontId="24" fillId="10" borderId="14" xfId="0" applyNumberFormat="1" applyFont="1" applyFill="1" applyBorder="1" applyAlignment="1">
      <alignment horizontal="right" vertical="top" indent="1" shrinkToFit="1"/>
    </xf>
    <xf numFmtId="3" fontId="31" fillId="11" borderId="15" xfId="0" applyNumberFormat="1" applyFont="1" applyFill="1" applyBorder="1" applyAlignment="1">
      <alignment horizontal="center" vertical="top" shrinkToFit="1"/>
    </xf>
    <xf numFmtId="3" fontId="24" fillId="10" borderId="15" xfId="0" applyNumberFormat="1" applyFont="1" applyFill="1" applyBorder="1" applyAlignment="1">
      <alignment horizontal="left" vertical="top" indent="3" shrinkToFit="1"/>
    </xf>
    <xf numFmtId="3" fontId="24" fillId="10" borderId="15" xfId="0" applyNumberFormat="1" applyFont="1" applyFill="1" applyBorder="1" applyAlignment="1">
      <alignment horizontal="right" vertical="top" indent="3" shrinkToFit="1"/>
    </xf>
    <xf numFmtId="0" fontId="32" fillId="0" borderId="0" xfId="0" applyFont="1" applyFill="1" applyBorder="1" applyAlignment="1">
      <alignment horizontal="left" vertical="top"/>
    </xf>
    <xf numFmtId="10" fontId="33" fillId="0" borderId="0" xfId="0" applyNumberFormat="1" applyFont="1" applyFill="1" applyBorder="1" applyAlignment="1">
      <alignment horizontal="left" vertical="top"/>
    </xf>
    <xf numFmtId="1" fontId="24" fillId="10" borderId="16" xfId="0" applyNumberFormat="1" applyFont="1" applyFill="1" applyBorder="1" applyAlignment="1">
      <alignment horizontal="left" vertical="top" indent="1" shrinkToFit="1"/>
    </xf>
    <xf numFmtId="1" fontId="24" fillId="10" borderId="13" xfId="0" applyNumberFormat="1" applyFont="1" applyFill="1" applyBorder="1" applyAlignment="1">
      <alignment horizontal="center" vertical="top" shrinkToFit="1"/>
    </xf>
    <xf numFmtId="3" fontId="24" fillId="10" borderId="15" xfId="0" applyNumberFormat="1" applyFont="1" applyFill="1" applyBorder="1" applyAlignment="1">
      <alignment horizontal="left" vertical="top" indent="4" shrinkToFit="1"/>
    </xf>
    <xf numFmtId="1" fontId="24" fillId="10" borderId="14" xfId="0" applyNumberFormat="1" applyFont="1" applyFill="1" applyBorder="1" applyAlignment="1">
      <alignment horizontal="left" vertical="top" indent="1" shrinkToFit="1"/>
    </xf>
    <xf numFmtId="3" fontId="24" fillId="10" borderId="14" xfId="0" applyNumberFormat="1" applyFont="1" applyFill="1" applyBorder="1" applyAlignment="1">
      <alignment horizontal="right" vertical="top" indent="1" shrinkToFit="1"/>
    </xf>
    <xf numFmtId="0" fontId="25" fillId="10" borderId="15" xfId="0" applyFont="1" applyFill="1" applyBorder="1" applyAlignment="1">
      <alignment horizontal="center" vertical="top" wrapText="1"/>
    </xf>
    <xf numFmtId="1" fontId="24" fillId="10" borderId="14" xfId="0" applyNumberFormat="1" applyFont="1" applyFill="1" applyBorder="1" applyAlignment="1">
      <alignment horizontal="right" vertical="top" indent="2" shrinkToFit="1"/>
    </xf>
    <xf numFmtId="0" fontId="34" fillId="13" borderId="15" xfId="0" applyFont="1" applyFill="1" applyBorder="1" applyAlignment="1">
      <alignment horizontal="left" vertical="top" wrapText="1"/>
    </xf>
    <xf numFmtId="0" fontId="34" fillId="13" borderId="15" xfId="0" applyFont="1" applyFill="1" applyBorder="1" applyAlignment="1">
      <alignment horizontal="center" vertical="top" wrapText="1"/>
    </xf>
    <xf numFmtId="1" fontId="35" fillId="13" borderId="13" xfId="0" applyNumberFormat="1" applyFont="1" applyFill="1" applyBorder="1" applyAlignment="1">
      <alignment horizontal="left" vertical="top" indent="2" shrinkToFit="1"/>
    </xf>
    <xf numFmtId="1" fontId="35" fillId="13" borderId="16" xfId="0" applyNumberFormat="1" applyFont="1" applyFill="1" applyBorder="1" applyAlignment="1">
      <alignment horizontal="right" vertical="top" shrinkToFit="1"/>
    </xf>
    <xf numFmtId="1" fontId="35" fillId="13" borderId="16" xfId="0" applyNumberFormat="1" applyFont="1" applyFill="1" applyBorder="1" applyAlignment="1">
      <alignment horizontal="center" vertical="top" shrinkToFit="1"/>
    </xf>
    <xf numFmtId="1" fontId="35" fillId="13" borderId="16" xfId="0" applyNumberFormat="1" applyFont="1" applyFill="1" applyBorder="1" applyAlignment="1">
      <alignment horizontal="left" vertical="top" indent="1" shrinkToFit="1"/>
    </xf>
    <xf numFmtId="0" fontId="36" fillId="13" borderId="14" xfId="0" applyFont="1" applyFill="1" applyBorder="1" applyAlignment="1">
      <alignment horizontal="left" wrapText="1"/>
    </xf>
    <xf numFmtId="1" fontId="37" fillId="13" borderId="15" xfId="0" applyNumberFormat="1" applyFont="1" applyFill="1" applyBorder="1" applyAlignment="1">
      <alignment horizontal="center" vertical="top" shrinkToFit="1"/>
    </xf>
    <xf numFmtId="1" fontId="35" fillId="13" borderId="13" xfId="0" applyNumberFormat="1" applyFont="1" applyFill="1" applyBorder="1" applyAlignment="1">
      <alignment horizontal="center" vertical="top" shrinkToFit="1"/>
    </xf>
    <xf numFmtId="1" fontId="35" fillId="13" borderId="14" xfId="0" applyNumberFormat="1" applyFont="1" applyFill="1" applyBorder="1" applyAlignment="1">
      <alignment horizontal="right" vertical="top" indent="1" shrinkToFit="1"/>
    </xf>
    <xf numFmtId="3" fontId="35" fillId="13" borderId="15" xfId="0" applyNumberFormat="1" applyFont="1" applyFill="1" applyBorder="1" applyAlignment="1">
      <alignment horizontal="left" vertical="top" indent="4" shrinkToFit="1"/>
    </xf>
    <xf numFmtId="3" fontId="35" fillId="13" borderId="15" xfId="0" applyNumberFormat="1" applyFont="1" applyFill="1" applyBorder="1" applyAlignment="1">
      <alignment horizontal="right" vertical="top" indent="3" shrinkToFit="1"/>
    </xf>
    <xf numFmtId="0" fontId="38" fillId="13" borderId="0" xfId="0" applyFont="1" applyFill="1" applyBorder="1" applyAlignment="1">
      <alignment horizontal="left" vertical="top"/>
    </xf>
    <xf numFmtId="0" fontId="15" fillId="14" borderId="15" xfId="0" applyFont="1" applyFill="1" applyBorder="1" applyAlignment="1">
      <alignment horizontal="left" vertical="top" wrapText="1" indent="4"/>
    </xf>
    <xf numFmtId="1" fontId="39" fillId="14" borderId="15" xfId="0" applyNumberFormat="1" applyFont="1" applyFill="1" applyBorder="1" applyAlignment="1">
      <alignment horizontal="center" vertical="top" shrinkToFit="1"/>
    </xf>
    <xf numFmtId="1" fontId="39" fillId="14" borderId="15" xfId="0" applyNumberFormat="1" applyFont="1" applyFill="1" applyBorder="1" applyAlignment="1">
      <alignment horizontal="right" vertical="top" indent="1" shrinkToFit="1"/>
    </xf>
    <xf numFmtId="0" fontId="0" fillId="14" borderId="19" xfId="0" applyFill="1" applyBorder="1" applyAlignment="1">
      <alignment horizontal="left" wrapText="1"/>
    </xf>
    <xf numFmtId="0" fontId="40" fillId="14" borderId="19" xfId="0" applyFont="1" applyFill="1" applyBorder="1" applyAlignment="1">
      <alignment horizontal="center" vertical="top" wrapText="1"/>
    </xf>
    <xf numFmtId="0" fontId="15" fillId="14" borderId="25" xfId="0" applyFont="1" applyFill="1" applyBorder="1" applyAlignment="1">
      <alignment horizontal="left" vertical="center" wrapText="1" indent="4"/>
    </xf>
    <xf numFmtId="0" fontId="0" fillId="14" borderId="25" xfId="0" applyFill="1" applyBorder="1" applyAlignment="1">
      <alignment horizontal="left" vertical="top" wrapText="1" indent="1"/>
    </xf>
    <xf numFmtId="0" fontId="40" fillId="14" borderId="25" xfId="0" applyFont="1" applyFill="1" applyBorder="1" applyAlignment="1">
      <alignment horizontal="left" vertical="top" wrapText="1" indent="1"/>
    </xf>
    <xf numFmtId="0" fontId="40" fillId="14" borderId="25" xfId="0" applyFont="1" applyFill="1" applyBorder="1" applyAlignment="1">
      <alignment horizontal="center" vertical="center" wrapText="1"/>
    </xf>
    <xf numFmtId="0" fontId="0" fillId="14" borderId="23" xfId="0" applyFill="1" applyBorder="1" applyAlignment="1">
      <alignment horizontal="left" wrapText="1"/>
    </xf>
    <xf numFmtId="0" fontId="40" fillId="14" borderId="23" xfId="0" applyFont="1" applyFill="1" applyBorder="1" applyAlignment="1">
      <alignment horizontal="center" vertical="top" wrapText="1"/>
    </xf>
    <xf numFmtId="0" fontId="15" fillId="14" borderId="15" xfId="0" applyFont="1" applyFill="1" applyBorder="1" applyAlignment="1">
      <alignment horizontal="left" vertical="center" wrapText="1" indent="2"/>
    </xf>
    <xf numFmtId="167" fontId="39" fillId="14" borderId="15" xfId="0" applyNumberFormat="1" applyFont="1" applyFill="1" applyBorder="1" applyAlignment="1">
      <alignment horizontal="left" vertical="center" indent="4" shrinkToFit="1"/>
    </xf>
    <xf numFmtId="167" fontId="39" fillId="14" borderId="15" xfId="0" applyNumberFormat="1" applyFont="1" applyFill="1" applyBorder="1" applyAlignment="1">
      <alignment horizontal="center" vertical="center" shrinkToFit="1"/>
    </xf>
    <xf numFmtId="0" fontId="42" fillId="0" borderId="0" xfId="2" applyFill="1" applyBorder="1" applyAlignment="1">
      <alignment horizontal="left" vertical="top"/>
    </xf>
    <xf numFmtId="0" fontId="45" fillId="16" borderId="31" xfId="2" applyFont="1" applyFill="1" applyBorder="1" applyAlignment="1">
      <alignment horizontal="left" vertical="top" wrapText="1"/>
    </xf>
    <xf numFmtId="0" fontId="45" fillId="16" borderId="31" xfId="2" applyFont="1" applyFill="1" applyBorder="1" applyAlignment="1">
      <alignment horizontal="center" vertical="center" wrapText="1"/>
    </xf>
    <xf numFmtId="0" fontId="45" fillId="16" borderId="31" xfId="2" applyFont="1" applyFill="1" applyBorder="1" applyAlignment="1">
      <alignment horizontal="left" vertical="center" wrapText="1"/>
    </xf>
    <xf numFmtId="0" fontId="42" fillId="16" borderId="31" xfId="2" applyFill="1" applyBorder="1" applyAlignment="1">
      <alignment horizontal="left" vertical="top" wrapText="1"/>
    </xf>
    <xf numFmtId="0" fontId="45" fillId="16" borderId="31" xfId="2" applyFont="1" applyFill="1" applyBorder="1" applyAlignment="1">
      <alignment horizontal="right" vertical="center" wrapText="1"/>
    </xf>
    <xf numFmtId="0" fontId="45" fillId="16" borderId="31" xfId="2" applyFont="1" applyFill="1" applyBorder="1" applyAlignment="1">
      <alignment horizontal="right" vertical="center" wrapText="1" indent="1"/>
    </xf>
    <xf numFmtId="0" fontId="45" fillId="16" borderId="31" xfId="2" applyFont="1" applyFill="1" applyBorder="1" applyAlignment="1">
      <alignment horizontal="left" vertical="center" wrapText="1" indent="1"/>
    </xf>
    <xf numFmtId="0" fontId="15" fillId="12" borderId="31" xfId="2" applyFont="1" applyFill="1" applyBorder="1" applyAlignment="1">
      <alignment horizontal="left" vertical="top" wrapText="1"/>
    </xf>
    <xf numFmtId="0" fontId="40" fillId="17" borderId="31" xfId="2" applyFont="1" applyFill="1" applyBorder="1" applyAlignment="1">
      <alignment horizontal="center" vertical="center" wrapText="1"/>
    </xf>
    <xf numFmtId="0" fontId="40" fillId="17" borderId="31" xfId="2" applyFont="1" applyFill="1" applyBorder="1" applyAlignment="1">
      <alignment horizontal="left" vertical="top" wrapText="1"/>
    </xf>
    <xf numFmtId="1" fontId="24" fillId="17" borderId="31" xfId="2" applyNumberFormat="1" applyFont="1" applyFill="1" applyBorder="1" applyAlignment="1">
      <alignment horizontal="right" vertical="center" indent="1" shrinkToFit="1"/>
    </xf>
    <xf numFmtId="0" fontId="15" fillId="12" borderId="31" xfId="2" applyFont="1" applyFill="1" applyBorder="1" applyAlignment="1">
      <alignment horizontal="center" vertical="top" wrapText="1"/>
    </xf>
    <xf numFmtId="0" fontId="40" fillId="17" borderId="31" xfId="2" applyFont="1" applyFill="1" applyBorder="1" applyAlignment="1">
      <alignment horizontal="center" vertical="top" wrapText="1"/>
    </xf>
    <xf numFmtId="1" fontId="24" fillId="17" borderId="31" xfId="2" applyNumberFormat="1" applyFont="1" applyFill="1" applyBorder="1" applyAlignment="1">
      <alignment horizontal="right" vertical="top" indent="1" shrinkToFit="1"/>
    </xf>
    <xf numFmtId="10" fontId="24" fillId="18" borderId="31" xfId="2" applyNumberFormat="1" applyFont="1" applyFill="1" applyBorder="1" applyAlignment="1">
      <alignment horizontal="center" vertical="top" shrinkToFit="1"/>
    </xf>
    <xf numFmtId="10" fontId="24" fillId="18" borderId="31" xfId="2" applyNumberFormat="1" applyFont="1" applyFill="1" applyBorder="1" applyAlignment="1">
      <alignment horizontal="right" vertical="top" shrinkToFit="1"/>
    </xf>
    <xf numFmtId="10" fontId="24" fillId="18" borderId="31" xfId="2" applyNumberFormat="1" applyFont="1" applyFill="1" applyBorder="1" applyAlignment="1">
      <alignment horizontal="left" vertical="top" shrinkToFit="1"/>
    </xf>
    <xf numFmtId="10" fontId="31" fillId="12" borderId="31" xfId="2" applyNumberFormat="1" applyFont="1" applyFill="1" applyBorder="1" applyAlignment="1">
      <alignment horizontal="center" vertical="top" shrinkToFit="1"/>
    </xf>
    <xf numFmtId="0" fontId="40" fillId="17" borderId="31" xfId="2" applyFont="1" applyFill="1" applyBorder="1" applyAlignment="1">
      <alignment horizontal="left" vertical="center" wrapText="1"/>
    </xf>
    <xf numFmtId="2" fontId="24" fillId="18" borderId="31" xfId="2" applyNumberFormat="1" applyFont="1" applyFill="1" applyBorder="1" applyAlignment="1">
      <alignment horizontal="center" vertical="center" shrinkToFit="1"/>
    </xf>
    <xf numFmtId="2" fontId="24" fillId="18" borderId="31" xfId="2" applyNumberFormat="1" applyFont="1" applyFill="1" applyBorder="1" applyAlignment="1">
      <alignment horizontal="right" vertical="center" indent="1" shrinkToFit="1"/>
    </xf>
    <xf numFmtId="2" fontId="24" fillId="18" borderId="31" xfId="2" applyNumberFormat="1" applyFont="1" applyFill="1" applyBorder="1" applyAlignment="1">
      <alignment horizontal="left" vertical="center" indent="1" shrinkToFit="1"/>
    </xf>
    <xf numFmtId="2" fontId="24" fillId="18" borderId="31" xfId="2" applyNumberFormat="1" applyFont="1" applyFill="1" applyBorder="1" applyAlignment="1">
      <alignment horizontal="right" vertical="center" shrinkToFit="1"/>
    </xf>
    <xf numFmtId="2" fontId="31" fillId="12" borderId="31" xfId="2" applyNumberFormat="1" applyFont="1" applyFill="1" applyBorder="1" applyAlignment="1">
      <alignment horizontal="center" vertical="center" shrinkToFit="1"/>
    </xf>
    <xf numFmtId="168" fontId="24" fillId="18" borderId="31" xfId="2" applyNumberFormat="1" applyFont="1" applyFill="1" applyBorder="1" applyAlignment="1">
      <alignment horizontal="center" vertical="center" shrinkToFit="1"/>
    </xf>
    <xf numFmtId="0" fontId="45" fillId="17" borderId="31" xfId="2" applyFont="1" applyFill="1" applyBorder="1" applyAlignment="1">
      <alignment horizontal="center" vertical="center" wrapText="1"/>
    </xf>
    <xf numFmtId="0" fontId="15" fillId="12" borderId="31" xfId="2" applyFont="1" applyFill="1" applyBorder="1" applyAlignment="1">
      <alignment horizontal="center" vertical="center" wrapText="1"/>
    </xf>
    <xf numFmtId="2" fontId="24" fillId="18" borderId="31" xfId="2" applyNumberFormat="1" applyFont="1" applyFill="1" applyBorder="1" applyAlignment="1">
      <alignment horizontal="center" vertical="top" shrinkToFit="1"/>
    </xf>
    <xf numFmtId="2" fontId="24" fillId="18" borderId="31" xfId="2" applyNumberFormat="1" applyFont="1" applyFill="1" applyBorder="1" applyAlignment="1">
      <alignment horizontal="right" vertical="top" indent="1" shrinkToFit="1"/>
    </xf>
    <xf numFmtId="2" fontId="24" fillId="18" borderId="31" xfId="2" applyNumberFormat="1" applyFont="1" applyFill="1" applyBorder="1" applyAlignment="1">
      <alignment horizontal="left" vertical="top" indent="1" shrinkToFit="1"/>
    </xf>
    <xf numFmtId="0" fontId="42" fillId="19" borderId="31" xfId="2" applyFill="1" applyBorder="1" applyAlignment="1">
      <alignment horizontal="left" vertical="top" wrapText="1"/>
    </xf>
    <xf numFmtId="2" fontId="24" fillId="18" borderId="31" xfId="2" applyNumberFormat="1" applyFont="1" applyFill="1" applyBorder="1" applyAlignment="1">
      <alignment horizontal="right" vertical="top" shrinkToFit="1"/>
    </xf>
    <xf numFmtId="2" fontId="31" fillId="12" borderId="31" xfId="2" applyNumberFormat="1" applyFont="1" applyFill="1" applyBorder="1" applyAlignment="1">
      <alignment horizontal="center" vertical="top" shrinkToFit="1"/>
    </xf>
    <xf numFmtId="2" fontId="24" fillId="18" borderId="31" xfId="2" applyNumberFormat="1" applyFont="1" applyFill="1" applyBorder="1" applyAlignment="1">
      <alignment horizontal="left" vertical="top" shrinkToFit="1"/>
    </xf>
    <xf numFmtId="0" fontId="42" fillId="17" borderId="31" xfId="2" applyFill="1" applyBorder="1" applyAlignment="1">
      <alignment horizontal="left" vertical="top" wrapText="1"/>
    </xf>
    <xf numFmtId="1" fontId="24" fillId="18" borderId="31" xfId="2" applyNumberFormat="1" applyFont="1" applyFill="1" applyBorder="1" applyAlignment="1">
      <alignment horizontal="center" vertical="top" shrinkToFit="1"/>
    </xf>
    <xf numFmtId="1" fontId="24" fillId="18" borderId="31" xfId="2" applyNumberFormat="1" applyFont="1" applyFill="1" applyBorder="1" applyAlignment="1">
      <alignment horizontal="right" vertical="top" indent="1" shrinkToFit="1"/>
    </xf>
    <xf numFmtId="1" fontId="24" fillId="18" borderId="31" xfId="2" applyNumberFormat="1" applyFont="1" applyFill="1" applyBorder="1" applyAlignment="1">
      <alignment horizontal="left" vertical="top" indent="1" shrinkToFit="1"/>
    </xf>
    <xf numFmtId="3" fontId="24" fillId="18" borderId="31" xfId="2" applyNumberFormat="1" applyFont="1" applyFill="1" applyBorder="1" applyAlignment="1">
      <alignment horizontal="center" vertical="top" shrinkToFit="1"/>
    </xf>
    <xf numFmtId="0" fontId="42" fillId="17" borderId="31" xfId="2" applyFill="1" applyBorder="1" applyAlignment="1">
      <alignment horizontal="center" vertical="top" wrapText="1"/>
    </xf>
    <xf numFmtId="0" fontId="25" fillId="18" borderId="31" xfId="2" applyFont="1" applyFill="1" applyBorder="1" applyAlignment="1">
      <alignment horizontal="center" vertical="top" wrapText="1"/>
    </xf>
    <xf numFmtId="9" fontId="24" fillId="18" borderId="31" xfId="2" applyNumberFormat="1" applyFont="1" applyFill="1" applyBorder="1" applyAlignment="1">
      <alignment horizontal="center" vertical="top" shrinkToFit="1"/>
    </xf>
    <xf numFmtId="9" fontId="24" fillId="18" borderId="31" xfId="2" applyNumberFormat="1" applyFont="1" applyFill="1" applyBorder="1" applyAlignment="1">
      <alignment horizontal="right" vertical="top" indent="1" shrinkToFit="1"/>
    </xf>
    <xf numFmtId="9" fontId="24" fillId="18" borderId="31" xfId="2" applyNumberFormat="1" applyFont="1" applyFill="1" applyBorder="1" applyAlignment="1">
      <alignment horizontal="left" vertical="top" shrinkToFit="1"/>
    </xf>
    <xf numFmtId="9" fontId="24" fillId="18" borderId="31" xfId="2" applyNumberFormat="1" applyFont="1" applyFill="1" applyBorder="1" applyAlignment="1">
      <alignment horizontal="right" vertical="top" shrinkToFit="1"/>
    </xf>
    <xf numFmtId="0" fontId="25" fillId="18" borderId="31" xfId="2" applyFont="1" applyFill="1" applyBorder="1" applyAlignment="1">
      <alignment horizontal="right" vertical="top" wrapText="1"/>
    </xf>
    <xf numFmtId="0" fontId="25" fillId="18" borderId="31" xfId="2" applyFont="1" applyFill="1" applyBorder="1" applyAlignment="1">
      <alignment horizontal="left" vertical="top" wrapText="1"/>
    </xf>
    <xf numFmtId="0" fontId="45" fillId="17" borderId="31" xfId="2" applyFont="1" applyFill="1" applyBorder="1" applyAlignment="1">
      <alignment horizontal="center" vertical="top" wrapText="1"/>
    </xf>
    <xf numFmtId="0" fontId="40" fillId="17" borderId="31" xfId="2" applyFont="1" applyFill="1" applyBorder="1" applyAlignment="1">
      <alignment horizontal="left" vertical="center" wrapText="1" indent="1"/>
    </xf>
    <xf numFmtId="1" fontId="23" fillId="17" borderId="31" xfId="2" applyNumberFormat="1" applyFont="1" applyFill="1" applyBorder="1" applyAlignment="1">
      <alignment horizontal="center" vertical="top" shrinkToFit="1"/>
    </xf>
    <xf numFmtId="1" fontId="23" fillId="19" borderId="31" xfId="2" applyNumberFormat="1" applyFont="1" applyFill="1" applyBorder="1" applyAlignment="1">
      <alignment horizontal="right" vertical="top" indent="1" shrinkToFit="1"/>
    </xf>
    <xf numFmtId="1" fontId="23" fillId="19" borderId="31" xfId="2" applyNumberFormat="1" applyFont="1" applyFill="1" applyBorder="1" applyAlignment="1">
      <alignment horizontal="center" vertical="top" shrinkToFit="1"/>
    </xf>
    <xf numFmtId="1" fontId="23" fillId="19" borderId="31" xfId="2" applyNumberFormat="1" applyFont="1" applyFill="1" applyBorder="1" applyAlignment="1">
      <alignment horizontal="left" vertical="top" indent="1" shrinkToFit="1"/>
    </xf>
    <xf numFmtId="1" fontId="23" fillId="19" borderId="31" xfId="2" applyNumberFormat="1" applyFont="1" applyFill="1" applyBorder="1" applyAlignment="1">
      <alignment horizontal="right" vertical="top" shrinkToFit="1"/>
    </xf>
    <xf numFmtId="0" fontId="40" fillId="17" borderId="31" xfId="2" applyFont="1" applyFill="1" applyBorder="1" applyAlignment="1">
      <alignment horizontal="left" vertical="top" wrapText="1" indent="1"/>
    </xf>
    <xf numFmtId="1" fontId="23" fillId="17" borderId="31" xfId="2" applyNumberFormat="1" applyFont="1" applyFill="1" applyBorder="1" applyAlignment="1">
      <alignment horizontal="center" vertical="center" shrinkToFit="1"/>
    </xf>
    <xf numFmtId="1" fontId="23" fillId="20" borderId="31" xfId="2" applyNumberFormat="1" applyFont="1" applyFill="1" applyBorder="1" applyAlignment="1">
      <alignment horizontal="right" vertical="center" shrinkToFit="1"/>
    </xf>
    <xf numFmtId="1" fontId="23" fillId="20" borderId="31" xfId="2" applyNumberFormat="1" applyFont="1" applyFill="1" applyBorder="1" applyAlignment="1">
      <alignment horizontal="center" vertical="center" shrinkToFit="1"/>
    </xf>
    <xf numFmtId="1" fontId="23" fillId="20" borderId="31" xfId="2" applyNumberFormat="1" applyFont="1" applyFill="1" applyBorder="1" applyAlignment="1">
      <alignment horizontal="left" vertical="center" indent="1" shrinkToFit="1"/>
    </xf>
    <xf numFmtId="1" fontId="23" fillId="20" borderId="31" xfId="2" applyNumberFormat="1" applyFont="1" applyFill="1" applyBorder="1" applyAlignment="1">
      <alignment horizontal="right" vertical="center" indent="1" shrinkToFit="1"/>
    </xf>
    <xf numFmtId="1" fontId="23" fillId="19" borderId="31" xfId="2" applyNumberFormat="1" applyFont="1" applyFill="1" applyBorder="1" applyAlignment="1">
      <alignment horizontal="right" vertical="center" indent="1" shrinkToFit="1"/>
    </xf>
    <xf numFmtId="1" fontId="23" fillId="19" borderId="31" xfId="2" applyNumberFormat="1" applyFont="1" applyFill="1" applyBorder="1" applyAlignment="1">
      <alignment horizontal="center" vertical="center" shrinkToFit="1"/>
    </xf>
    <xf numFmtId="1" fontId="23" fillId="19" borderId="31" xfId="2" applyNumberFormat="1" applyFont="1" applyFill="1" applyBorder="1" applyAlignment="1">
      <alignment horizontal="left" vertical="center" indent="1" shrinkToFit="1"/>
    </xf>
    <xf numFmtId="1" fontId="23" fillId="19" borderId="31" xfId="2" applyNumberFormat="1" applyFont="1" applyFill="1" applyBorder="1" applyAlignment="1">
      <alignment horizontal="right" vertical="center" shrinkToFit="1"/>
    </xf>
    <xf numFmtId="0" fontId="45" fillId="17" borderId="31" xfId="2" applyFont="1" applyFill="1" applyBorder="1" applyAlignment="1">
      <alignment horizontal="left" vertical="center" wrapText="1" indent="1"/>
    </xf>
    <xf numFmtId="0" fontId="42" fillId="20" borderId="31" xfId="2" applyFill="1" applyBorder="1" applyAlignment="1">
      <alignment horizontal="left" vertical="top" wrapText="1"/>
    </xf>
    <xf numFmtId="1" fontId="23" fillId="20" borderId="31" xfId="2" applyNumberFormat="1" applyFont="1" applyFill="1" applyBorder="1" applyAlignment="1">
      <alignment horizontal="left" vertical="center" shrinkToFit="1"/>
    </xf>
    <xf numFmtId="0" fontId="21" fillId="17" borderId="31" xfId="2" applyFont="1" applyFill="1" applyBorder="1" applyAlignment="1">
      <alignment horizontal="center" vertical="top" wrapText="1"/>
    </xf>
    <xf numFmtId="1" fontId="23" fillId="20" borderId="31" xfId="2" applyNumberFormat="1" applyFont="1" applyFill="1" applyBorder="1" applyAlignment="1">
      <alignment horizontal="right" vertical="top" indent="1" shrinkToFit="1"/>
    </xf>
    <xf numFmtId="1" fontId="23" fillId="20" borderId="31" xfId="2" applyNumberFormat="1" applyFont="1" applyFill="1" applyBorder="1" applyAlignment="1">
      <alignment horizontal="center" vertical="top" shrinkToFit="1"/>
    </xf>
    <xf numFmtId="1" fontId="23" fillId="20" borderId="31" xfId="2" applyNumberFormat="1" applyFont="1" applyFill="1" applyBorder="1" applyAlignment="1">
      <alignment horizontal="left" vertical="top" indent="1" shrinkToFit="1"/>
    </xf>
    <xf numFmtId="1" fontId="23" fillId="20" borderId="31" xfId="2" applyNumberFormat="1" applyFont="1" applyFill="1" applyBorder="1" applyAlignment="1">
      <alignment horizontal="right" vertical="top" shrinkToFit="1"/>
    </xf>
    <xf numFmtId="1" fontId="23" fillId="21" borderId="31" xfId="2" applyNumberFormat="1" applyFont="1" applyFill="1" applyBorder="1" applyAlignment="1">
      <alignment horizontal="right" vertical="center" shrinkToFit="1"/>
    </xf>
    <xf numFmtId="1" fontId="23" fillId="21" borderId="31" xfId="2" applyNumberFormat="1" applyFont="1" applyFill="1" applyBorder="1" applyAlignment="1">
      <alignment horizontal="center" vertical="center" shrinkToFit="1"/>
    </xf>
    <xf numFmtId="1" fontId="23" fillId="21" borderId="31" xfId="2" applyNumberFormat="1" applyFont="1" applyFill="1" applyBorder="1" applyAlignment="1">
      <alignment horizontal="left" vertical="center" shrinkToFit="1"/>
    </xf>
    <xf numFmtId="1" fontId="23" fillId="21" borderId="31" xfId="2" applyNumberFormat="1" applyFont="1" applyFill="1" applyBorder="1" applyAlignment="1">
      <alignment horizontal="left" vertical="center" indent="1" shrinkToFit="1"/>
    </xf>
    <xf numFmtId="1" fontId="23" fillId="21" borderId="31" xfId="2" applyNumberFormat="1" applyFont="1" applyFill="1" applyBorder="1" applyAlignment="1">
      <alignment horizontal="right" vertical="center" indent="1" shrinkToFit="1"/>
    </xf>
    <xf numFmtId="3" fontId="17" fillId="12" borderId="31" xfId="2" applyNumberFormat="1" applyFont="1" applyFill="1" applyBorder="1" applyAlignment="1">
      <alignment horizontal="right" vertical="top" shrinkToFit="1"/>
    </xf>
    <xf numFmtId="1" fontId="17" fillId="12" borderId="31" xfId="2" applyNumberFormat="1" applyFont="1" applyFill="1" applyBorder="1" applyAlignment="1">
      <alignment horizontal="right" vertical="top" shrinkToFit="1"/>
    </xf>
    <xf numFmtId="1" fontId="17" fillId="12" borderId="31" xfId="2" applyNumberFormat="1" applyFont="1" applyFill="1" applyBorder="1" applyAlignment="1">
      <alignment horizontal="center" vertical="top" shrinkToFit="1"/>
    </xf>
    <xf numFmtId="3" fontId="17" fillId="12" borderId="31" xfId="2" applyNumberFormat="1" applyFont="1" applyFill="1" applyBorder="1" applyAlignment="1">
      <alignment horizontal="center" vertical="top" shrinkToFit="1"/>
    </xf>
    <xf numFmtId="1" fontId="17" fillId="12" borderId="31" xfId="2" applyNumberFormat="1" applyFont="1" applyFill="1" applyBorder="1" applyAlignment="1">
      <alignment horizontal="left" vertical="top" shrinkToFit="1"/>
    </xf>
    <xf numFmtId="1" fontId="17" fillId="12" borderId="31" xfId="2" applyNumberFormat="1" applyFont="1" applyFill="1" applyBorder="1" applyAlignment="1">
      <alignment horizontal="left" vertical="top" indent="1" shrinkToFit="1"/>
    </xf>
    <xf numFmtId="1" fontId="17" fillId="12" borderId="31" xfId="2" applyNumberFormat="1" applyFont="1" applyFill="1" applyBorder="1" applyAlignment="1">
      <alignment horizontal="right" vertical="top" indent="1" shrinkToFit="1"/>
    </xf>
    <xf numFmtId="2" fontId="24" fillId="18" borderId="31" xfId="2" applyNumberFormat="1" applyFont="1" applyFill="1" applyBorder="1" applyAlignment="1">
      <alignment horizontal="left" vertical="center" shrinkToFit="1"/>
    </xf>
    <xf numFmtId="4" fontId="24" fillId="18" borderId="31" xfId="2" applyNumberFormat="1" applyFont="1" applyFill="1" applyBorder="1" applyAlignment="1">
      <alignment horizontal="center" vertical="center" shrinkToFit="1"/>
    </xf>
    <xf numFmtId="1" fontId="24" fillId="21" borderId="31" xfId="2" applyNumberFormat="1" applyFont="1" applyFill="1" applyBorder="1" applyAlignment="1">
      <alignment horizontal="center" vertical="center" shrinkToFit="1"/>
    </xf>
    <xf numFmtId="0" fontId="40" fillId="21" borderId="31" xfId="2" applyFont="1" applyFill="1" applyBorder="1" applyAlignment="1">
      <alignment horizontal="center" vertical="center" wrapText="1"/>
    </xf>
    <xf numFmtId="0" fontId="40" fillId="21" borderId="31" xfId="2" applyFont="1" applyFill="1" applyBorder="1" applyAlignment="1">
      <alignment horizontal="left" vertical="center" wrapText="1"/>
    </xf>
    <xf numFmtId="10" fontId="31" fillId="12" borderId="31" xfId="2" applyNumberFormat="1" applyFont="1" applyFill="1" applyBorder="1" applyAlignment="1">
      <alignment horizontal="center" vertical="center" shrinkToFit="1"/>
    </xf>
    <xf numFmtId="10" fontId="24" fillId="18" borderId="31" xfId="2" applyNumberFormat="1" applyFont="1" applyFill="1" applyBorder="1" applyAlignment="1">
      <alignment horizontal="center" vertical="center" shrinkToFit="1"/>
    </xf>
    <xf numFmtId="10" fontId="24" fillId="18" borderId="31" xfId="2" applyNumberFormat="1" applyFont="1" applyFill="1" applyBorder="1" applyAlignment="1">
      <alignment horizontal="right" vertical="center" shrinkToFit="1"/>
    </xf>
    <xf numFmtId="10" fontId="24" fillId="18" borderId="31" xfId="2" applyNumberFormat="1" applyFont="1" applyFill="1" applyBorder="1" applyAlignment="1">
      <alignment horizontal="left" vertical="center" shrinkToFit="1"/>
    </xf>
    <xf numFmtId="0" fontId="40" fillId="21" borderId="31" xfId="2" applyFont="1" applyFill="1" applyBorder="1" applyAlignment="1">
      <alignment horizontal="left" vertical="top" wrapText="1"/>
    </xf>
    <xf numFmtId="1" fontId="24" fillId="18" borderId="31" xfId="2" applyNumberFormat="1" applyFont="1" applyFill="1" applyBorder="1" applyAlignment="1">
      <alignment horizontal="center" vertical="center" shrinkToFit="1"/>
    </xf>
    <xf numFmtId="3" fontId="31" fillId="12" borderId="31" xfId="2" applyNumberFormat="1" applyFont="1" applyFill="1" applyBorder="1" applyAlignment="1">
      <alignment horizontal="center" vertical="center" shrinkToFit="1"/>
    </xf>
    <xf numFmtId="169" fontId="24" fillId="18" borderId="31" xfId="2" applyNumberFormat="1" applyFont="1" applyFill="1" applyBorder="1" applyAlignment="1">
      <alignment horizontal="center" vertical="center" shrinkToFit="1"/>
    </xf>
    <xf numFmtId="169" fontId="24" fillId="18" borderId="31" xfId="2" applyNumberFormat="1" applyFont="1" applyFill="1" applyBorder="1" applyAlignment="1">
      <alignment horizontal="left" vertical="center" shrinkToFit="1"/>
    </xf>
    <xf numFmtId="169" fontId="24" fillId="18" borderId="31" xfId="2" applyNumberFormat="1" applyFont="1" applyFill="1" applyBorder="1" applyAlignment="1">
      <alignment horizontal="right" vertical="center" shrinkToFit="1"/>
    </xf>
    <xf numFmtId="0" fontId="15" fillId="12" borderId="31" xfId="2" applyFont="1" applyFill="1" applyBorder="1" applyAlignment="1">
      <alignment horizontal="left" vertical="top" wrapText="1" indent="1"/>
    </xf>
    <xf numFmtId="1" fontId="17" fillId="12" borderId="31" xfId="2" applyNumberFormat="1" applyFont="1" applyFill="1" applyBorder="1" applyAlignment="1">
      <alignment horizontal="center" vertical="center" shrinkToFit="1"/>
    </xf>
    <xf numFmtId="1" fontId="17" fillId="12" borderId="31" xfId="2" applyNumberFormat="1" applyFont="1" applyFill="1" applyBorder="1" applyAlignment="1">
      <alignment horizontal="left" vertical="center" indent="1" shrinkToFit="1"/>
    </xf>
    <xf numFmtId="1" fontId="17" fillId="12" borderId="31" xfId="2" applyNumberFormat="1" applyFont="1" applyFill="1" applyBorder="1" applyAlignment="1">
      <alignment horizontal="right" vertical="center" indent="1" shrinkToFit="1"/>
    </xf>
    <xf numFmtId="1" fontId="23" fillId="21" borderId="31" xfId="2" applyNumberFormat="1" applyFont="1" applyFill="1" applyBorder="1" applyAlignment="1">
      <alignment horizontal="center" vertical="top" shrinkToFit="1"/>
    </xf>
    <xf numFmtId="0" fontId="45" fillId="16" borderId="31" xfId="2" applyFont="1" applyFill="1" applyBorder="1" applyAlignment="1">
      <alignment horizontal="center" vertical="top" wrapText="1"/>
    </xf>
    <xf numFmtId="0" fontId="45" fillId="16" borderId="31" xfId="2" applyFont="1" applyFill="1" applyBorder="1" applyAlignment="1">
      <alignment horizontal="right" vertical="top" wrapText="1" indent="1"/>
    </xf>
    <xf numFmtId="0" fontId="45" fillId="16" borderId="31" xfId="2" applyFont="1" applyFill="1" applyBorder="1" applyAlignment="1">
      <alignment horizontal="right" vertical="top" wrapText="1"/>
    </xf>
    <xf numFmtId="0" fontId="45" fillId="12" borderId="31" xfId="2" applyFont="1" applyFill="1" applyBorder="1" applyAlignment="1">
      <alignment horizontal="center" vertical="center" wrapText="1"/>
    </xf>
    <xf numFmtId="0" fontId="40" fillId="22" borderId="31" xfId="2" applyFont="1" applyFill="1" applyBorder="1" applyAlignment="1">
      <alignment horizontal="center" vertical="center" wrapText="1"/>
    </xf>
    <xf numFmtId="0" fontId="40" fillId="22" borderId="31" xfId="2" applyFont="1" applyFill="1" applyBorder="1" applyAlignment="1">
      <alignment horizontal="left" vertical="center" wrapText="1"/>
    </xf>
    <xf numFmtId="0" fontId="45" fillId="22" borderId="31" xfId="2" applyFont="1" applyFill="1" applyBorder="1" applyAlignment="1">
      <alignment horizontal="center" vertical="center" wrapText="1"/>
    </xf>
    <xf numFmtId="0" fontId="40" fillId="22" borderId="31" xfId="2" applyFont="1" applyFill="1" applyBorder="1" applyAlignment="1">
      <alignment horizontal="left" vertical="top" wrapText="1"/>
    </xf>
    <xf numFmtId="10" fontId="48" fillId="12" borderId="31" xfId="2" applyNumberFormat="1" applyFont="1" applyFill="1" applyBorder="1" applyAlignment="1">
      <alignment horizontal="center" vertical="center" shrinkToFit="1"/>
    </xf>
    <xf numFmtId="10" fontId="23" fillId="18" borderId="31" xfId="2" applyNumberFormat="1" applyFont="1" applyFill="1" applyBorder="1" applyAlignment="1">
      <alignment horizontal="center" vertical="center" shrinkToFit="1"/>
    </xf>
    <xf numFmtId="10" fontId="23" fillId="18" borderId="31" xfId="2" applyNumberFormat="1" applyFont="1" applyFill="1" applyBorder="1" applyAlignment="1">
      <alignment horizontal="left" vertical="center" shrinkToFit="1"/>
    </xf>
    <xf numFmtId="10" fontId="23" fillId="18" borderId="31" xfId="2" applyNumberFormat="1" applyFont="1" applyFill="1" applyBorder="1" applyAlignment="1">
      <alignment horizontal="right" vertical="center" shrinkToFit="1"/>
    </xf>
    <xf numFmtId="1" fontId="23" fillId="22" borderId="31" xfId="2" applyNumberFormat="1" applyFont="1" applyFill="1" applyBorder="1" applyAlignment="1">
      <alignment horizontal="center" vertical="center" shrinkToFit="1"/>
    </xf>
    <xf numFmtId="0" fontId="45" fillId="12" borderId="31" xfId="2" applyFont="1" applyFill="1" applyBorder="1" applyAlignment="1">
      <alignment horizontal="center" vertical="top" wrapText="1"/>
    </xf>
    <xf numFmtId="1" fontId="23" fillId="18" borderId="31" xfId="2" applyNumberFormat="1" applyFont="1" applyFill="1" applyBorder="1" applyAlignment="1">
      <alignment horizontal="center" vertical="center" shrinkToFit="1"/>
    </xf>
    <xf numFmtId="0" fontId="40" fillId="22" borderId="31" xfId="2" applyFont="1" applyFill="1" applyBorder="1" applyAlignment="1">
      <alignment horizontal="center" vertical="top" wrapText="1"/>
    </xf>
    <xf numFmtId="0" fontId="45" fillId="22" borderId="31" xfId="2" applyFont="1" applyFill="1" applyBorder="1" applyAlignment="1">
      <alignment horizontal="center" vertical="top" wrapText="1"/>
    </xf>
    <xf numFmtId="0" fontId="42" fillId="19" borderId="31" xfId="2" applyFill="1" applyBorder="1" applyAlignment="1">
      <alignment horizontal="left" vertical="center" wrapText="1"/>
    </xf>
    <xf numFmtId="0" fontId="21" fillId="18" borderId="31" xfId="2" applyFont="1" applyFill="1" applyBorder="1" applyAlignment="1">
      <alignment horizontal="center" vertical="center" wrapText="1"/>
    </xf>
    <xf numFmtId="0" fontId="21" fillId="18" borderId="31" xfId="2" applyFont="1" applyFill="1" applyBorder="1" applyAlignment="1">
      <alignment horizontal="left" vertical="center" wrapText="1" indent="1"/>
    </xf>
    <xf numFmtId="2" fontId="48" fillId="12" borderId="31" xfId="2" applyNumberFormat="1" applyFont="1" applyFill="1" applyBorder="1" applyAlignment="1">
      <alignment horizontal="center" vertical="center" shrinkToFit="1"/>
    </xf>
    <xf numFmtId="2" fontId="23" fillId="18" borderId="31" xfId="2" applyNumberFormat="1" applyFont="1" applyFill="1" applyBorder="1" applyAlignment="1">
      <alignment horizontal="center" vertical="center" shrinkToFit="1"/>
    </xf>
    <xf numFmtId="2" fontId="23" fillId="18" borderId="31" xfId="2" applyNumberFormat="1" applyFont="1" applyFill="1" applyBorder="1" applyAlignment="1">
      <alignment horizontal="left" vertical="center" indent="1" shrinkToFit="1"/>
    </xf>
    <xf numFmtId="2" fontId="23" fillId="18" borderId="31" xfId="2" applyNumberFormat="1" applyFont="1" applyFill="1" applyBorder="1" applyAlignment="1">
      <alignment horizontal="right" vertical="center" indent="1" shrinkToFit="1"/>
    </xf>
    <xf numFmtId="10" fontId="48" fillId="12" borderId="31" xfId="2" applyNumberFormat="1" applyFont="1" applyFill="1" applyBorder="1" applyAlignment="1">
      <alignment horizontal="center" vertical="top" shrinkToFit="1"/>
    </xf>
    <xf numFmtId="0" fontId="42" fillId="22" borderId="31" xfId="2" applyFill="1" applyBorder="1" applyAlignment="1">
      <alignment horizontal="left" vertical="top" wrapText="1"/>
    </xf>
    <xf numFmtId="170" fontId="48" fillId="12" borderId="31" xfId="2" applyNumberFormat="1" applyFont="1" applyFill="1" applyBorder="1" applyAlignment="1">
      <alignment horizontal="center" vertical="top" shrinkToFit="1"/>
    </xf>
    <xf numFmtId="9" fontId="23" fillId="18" borderId="31" xfId="2" applyNumberFormat="1" applyFont="1" applyFill="1" applyBorder="1" applyAlignment="1">
      <alignment horizontal="center" vertical="center" shrinkToFit="1"/>
    </xf>
    <xf numFmtId="0" fontId="19" fillId="12" borderId="31" xfId="2" applyFont="1" applyFill="1" applyBorder="1" applyAlignment="1">
      <alignment horizontal="left" vertical="top" wrapText="1"/>
    </xf>
    <xf numFmtId="0" fontId="45" fillId="16" borderId="31" xfId="2" applyFont="1" applyFill="1" applyBorder="1" applyAlignment="1">
      <alignment horizontal="left" vertical="top" wrapText="1" indent="1"/>
    </xf>
    <xf numFmtId="1" fontId="48" fillId="12" borderId="31" xfId="2" applyNumberFormat="1" applyFont="1" applyFill="1" applyBorder="1" applyAlignment="1">
      <alignment horizontal="center" vertical="center" shrinkToFit="1"/>
    </xf>
    <xf numFmtId="1" fontId="48" fillId="12" borderId="31" xfId="2" applyNumberFormat="1" applyFont="1" applyFill="1" applyBorder="1" applyAlignment="1">
      <alignment horizontal="left" vertical="center" shrinkToFit="1"/>
    </xf>
    <xf numFmtId="1" fontId="48" fillId="12" borderId="31" xfId="2" applyNumberFormat="1" applyFont="1" applyFill="1" applyBorder="1" applyAlignment="1">
      <alignment horizontal="left" vertical="center" indent="1" shrinkToFit="1"/>
    </xf>
    <xf numFmtId="3" fontId="48" fillId="12" borderId="31" xfId="2" applyNumberFormat="1" applyFont="1" applyFill="1" applyBorder="1" applyAlignment="1">
      <alignment horizontal="center" vertical="center" shrinkToFit="1"/>
    </xf>
    <xf numFmtId="1" fontId="48" fillId="12" borderId="31" xfId="2" applyNumberFormat="1" applyFont="1" applyFill="1" applyBorder="1" applyAlignment="1">
      <alignment horizontal="right" vertical="center" indent="1" shrinkToFit="1"/>
    </xf>
    <xf numFmtId="0" fontId="42" fillId="20" borderId="31" xfId="2" applyFill="1" applyBorder="1" applyAlignment="1">
      <alignment horizontal="left" vertical="center" wrapText="1"/>
    </xf>
    <xf numFmtId="1" fontId="23" fillId="22" borderId="31" xfId="2" applyNumberFormat="1" applyFont="1" applyFill="1" applyBorder="1" applyAlignment="1">
      <alignment horizontal="center" vertical="top" shrinkToFit="1"/>
    </xf>
    <xf numFmtId="2" fontId="17" fillId="12" borderId="31" xfId="2" applyNumberFormat="1" applyFont="1" applyFill="1" applyBorder="1" applyAlignment="1">
      <alignment horizontal="center" vertical="top" shrinkToFit="1"/>
    </xf>
    <xf numFmtId="2" fontId="23" fillId="18" borderId="31" xfId="2" applyNumberFormat="1" applyFont="1" applyFill="1" applyBorder="1" applyAlignment="1">
      <alignment horizontal="center" vertical="top" shrinkToFit="1"/>
    </xf>
    <xf numFmtId="2" fontId="23" fillId="18" borderId="31" xfId="2" applyNumberFormat="1" applyFont="1" applyFill="1" applyBorder="1" applyAlignment="1">
      <alignment horizontal="right" vertical="top" shrinkToFit="1"/>
    </xf>
    <xf numFmtId="2" fontId="23" fillId="18" borderId="31" xfId="2" applyNumberFormat="1" applyFont="1" applyFill="1" applyBorder="1" applyAlignment="1">
      <alignment horizontal="left" vertical="top" indent="1" shrinkToFit="1"/>
    </xf>
    <xf numFmtId="2" fontId="23" fillId="18" borderId="31" xfId="2" applyNumberFormat="1" applyFont="1" applyFill="1" applyBorder="1" applyAlignment="1">
      <alignment horizontal="right" vertical="top" indent="1" shrinkToFit="1"/>
    </xf>
    <xf numFmtId="0" fontId="40" fillId="19" borderId="31" xfId="2" applyFont="1" applyFill="1" applyBorder="1" applyAlignment="1">
      <alignment horizontal="center" vertical="center" wrapText="1"/>
    </xf>
    <xf numFmtId="0" fontId="40" fillId="19" borderId="31" xfId="2" applyFont="1" applyFill="1" applyBorder="1" applyAlignment="1">
      <alignment horizontal="left" vertical="top" wrapText="1"/>
    </xf>
    <xf numFmtId="0" fontId="45" fillId="19" borderId="31" xfId="2" applyFont="1" applyFill="1" applyBorder="1" applyAlignment="1">
      <alignment horizontal="center" vertical="center" wrapText="1"/>
    </xf>
    <xf numFmtId="10" fontId="17" fillId="12" borderId="31" xfId="2" applyNumberFormat="1" applyFont="1" applyFill="1" applyBorder="1" applyAlignment="1">
      <alignment horizontal="center" vertical="top" shrinkToFit="1"/>
    </xf>
    <xf numFmtId="10" fontId="23" fillId="18" borderId="31" xfId="2" applyNumberFormat="1" applyFont="1" applyFill="1" applyBorder="1" applyAlignment="1">
      <alignment horizontal="center" vertical="top" shrinkToFit="1"/>
    </xf>
    <xf numFmtId="10" fontId="23" fillId="18" borderId="31" xfId="2" applyNumberFormat="1" applyFont="1" applyFill="1" applyBorder="1" applyAlignment="1">
      <alignment horizontal="right" vertical="top" shrinkToFit="1"/>
    </xf>
    <xf numFmtId="10" fontId="23" fillId="18" borderId="31" xfId="2" applyNumberFormat="1" applyFont="1" applyFill="1" applyBorder="1" applyAlignment="1">
      <alignment horizontal="left" vertical="top" shrinkToFit="1"/>
    </xf>
    <xf numFmtId="0" fontId="19" fillId="12" borderId="31" xfId="2" applyFont="1" applyFill="1" applyBorder="1" applyAlignment="1">
      <alignment horizontal="center" vertical="center" wrapText="1"/>
    </xf>
    <xf numFmtId="0" fontId="19" fillId="12" borderId="31" xfId="2" applyFont="1" applyFill="1" applyBorder="1" applyAlignment="1">
      <alignment horizontal="center" vertical="top" wrapText="1"/>
    </xf>
    <xf numFmtId="1" fontId="23" fillId="18" borderId="31" xfId="2" applyNumberFormat="1" applyFont="1" applyFill="1" applyBorder="1" applyAlignment="1">
      <alignment horizontal="center" vertical="top" shrinkToFit="1"/>
    </xf>
    <xf numFmtId="2" fontId="17" fillId="12" borderId="31" xfId="2" applyNumberFormat="1" applyFont="1" applyFill="1" applyBorder="1" applyAlignment="1">
      <alignment horizontal="center" vertical="center" shrinkToFit="1"/>
    </xf>
    <xf numFmtId="2" fontId="23" fillId="18" borderId="31" xfId="2" applyNumberFormat="1" applyFont="1" applyFill="1" applyBorder="1" applyAlignment="1">
      <alignment horizontal="right" vertical="center" shrinkToFit="1"/>
    </xf>
    <xf numFmtId="0" fontId="21" fillId="18" borderId="31" xfId="2" applyFont="1" applyFill="1" applyBorder="1" applyAlignment="1">
      <alignment horizontal="center" vertical="top" wrapText="1"/>
    </xf>
    <xf numFmtId="0" fontId="21" fillId="18" borderId="31" xfId="2" applyFont="1" applyFill="1" applyBorder="1" applyAlignment="1">
      <alignment horizontal="right" vertical="top" wrapText="1"/>
    </xf>
    <xf numFmtId="0" fontId="21" fillId="18" borderId="31" xfId="2" applyFont="1" applyFill="1" applyBorder="1" applyAlignment="1">
      <alignment horizontal="left" vertical="top" wrapText="1" indent="1"/>
    </xf>
    <xf numFmtId="0" fontId="21" fillId="18" borderId="31" xfId="2" applyFont="1" applyFill="1" applyBorder="1" applyAlignment="1">
      <alignment horizontal="right" vertical="top" wrapText="1" indent="1"/>
    </xf>
    <xf numFmtId="0" fontId="40" fillId="19" borderId="31" xfId="2" applyFont="1" applyFill="1" applyBorder="1" applyAlignment="1">
      <alignment horizontal="center" vertical="top" wrapText="1"/>
    </xf>
    <xf numFmtId="0" fontId="45" fillId="19" borderId="31" xfId="2" applyFont="1" applyFill="1" applyBorder="1" applyAlignment="1">
      <alignment horizontal="center" vertical="top" wrapText="1"/>
    </xf>
    <xf numFmtId="10" fontId="17" fillId="12" borderId="31" xfId="2" applyNumberFormat="1" applyFont="1" applyFill="1" applyBorder="1" applyAlignment="1">
      <alignment horizontal="center" vertical="center" shrinkToFit="1"/>
    </xf>
    <xf numFmtId="1" fontId="48" fillId="12" borderId="31" xfId="2" applyNumberFormat="1" applyFont="1" applyFill="1" applyBorder="1" applyAlignment="1">
      <alignment horizontal="right" vertical="center" shrinkToFit="1"/>
    </xf>
    <xf numFmtId="3" fontId="48" fillId="12" borderId="31" xfId="2" applyNumberFormat="1" applyFont="1" applyFill="1" applyBorder="1" applyAlignment="1">
      <alignment horizontal="left" vertical="center" shrinkToFit="1"/>
    </xf>
    <xf numFmtId="0" fontId="40" fillId="19" borderId="31" xfId="2" applyFont="1" applyFill="1" applyBorder="1" applyAlignment="1">
      <alignment horizontal="left" vertical="center" wrapText="1" indent="1"/>
    </xf>
    <xf numFmtId="1" fontId="23" fillId="19" borderId="31" xfId="2" applyNumberFormat="1" applyFont="1" applyFill="1" applyBorder="1" applyAlignment="1">
      <alignment horizontal="left" vertical="top" shrinkToFit="1"/>
    </xf>
    <xf numFmtId="0" fontId="45" fillId="19" borderId="31" xfId="2" applyFont="1" applyFill="1" applyBorder="1" applyAlignment="1">
      <alignment horizontal="left" vertical="center" wrapText="1" indent="1"/>
    </xf>
    <xf numFmtId="0" fontId="40" fillId="19" borderId="31" xfId="2" applyFont="1" applyFill="1" applyBorder="1" applyAlignment="1">
      <alignment horizontal="left" vertical="top" wrapText="1" indent="1"/>
    </xf>
    <xf numFmtId="1" fontId="23" fillId="23" borderId="31" xfId="2" applyNumberFormat="1" applyFont="1" applyFill="1" applyBorder="1" applyAlignment="1">
      <alignment horizontal="center" vertical="top" shrinkToFit="1"/>
    </xf>
    <xf numFmtId="0" fontId="40" fillId="23" borderId="31" xfId="2" applyFont="1" applyFill="1" applyBorder="1" applyAlignment="1">
      <alignment horizontal="center" vertical="center" wrapText="1"/>
    </xf>
    <xf numFmtId="0" fontId="40" fillId="23" borderId="31" xfId="2" applyFont="1" applyFill="1" applyBorder="1" applyAlignment="1">
      <alignment horizontal="left" vertical="top" wrapText="1"/>
    </xf>
    <xf numFmtId="0" fontId="45" fillId="23" borderId="31" xfId="2" applyFont="1" applyFill="1" applyBorder="1" applyAlignment="1">
      <alignment horizontal="center" vertical="center" wrapText="1"/>
    </xf>
    <xf numFmtId="0" fontId="40" fillId="23" borderId="31" xfId="2" applyFont="1" applyFill="1" applyBorder="1" applyAlignment="1">
      <alignment horizontal="left" vertical="center" wrapText="1"/>
    </xf>
    <xf numFmtId="1" fontId="23" fillId="18" borderId="31" xfId="2" applyNumberFormat="1" applyFont="1" applyFill="1" applyBorder="1" applyAlignment="1">
      <alignment horizontal="right" vertical="center" indent="1" shrinkToFit="1"/>
    </xf>
    <xf numFmtId="0" fontId="42" fillId="23" borderId="31" xfId="2" applyFill="1" applyBorder="1" applyAlignment="1">
      <alignment horizontal="center" vertical="top" wrapText="1"/>
    </xf>
    <xf numFmtId="0" fontId="21" fillId="18" borderId="31" xfId="2" applyFont="1" applyFill="1" applyBorder="1" applyAlignment="1">
      <alignment horizontal="right" vertical="center" wrapText="1" indent="1"/>
    </xf>
    <xf numFmtId="0" fontId="21" fillId="18" borderId="31" xfId="2" applyFont="1" applyFill="1" applyBorder="1" applyAlignment="1">
      <alignment horizontal="right" vertical="center" wrapText="1"/>
    </xf>
    <xf numFmtId="1" fontId="23" fillId="23" borderId="31" xfId="2" applyNumberFormat="1" applyFont="1" applyFill="1" applyBorder="1" applyAlignment="1">
      <alignment horizontal="center" vertical="center" shrinkToFit="1"/>
    </xf>
    <xf numFmtId="0" fontId="40" fillId="23" borderId="31" xfId="2" applyFont="1" applyFill="1" applyBorder="1" applyAlignment="1">
      <alignment horizontal="center" vertical="top" wrapText="1"/>
    </xf>
    <xf numFmtId="0" fontId="45" fillId="23" borderId="31" xfId="2" applyFont="1" applyFill="1" applyBorder="1" applyAlignment="1">
      <alignment horizontal="center" vertical="top" wrapText="1"/>
    </xf>
    <xf numFmtId="9" fontId="23" fillId="18" borderId="31" xfId="2" applyNumberFormat="1" applyFont="1" applyFill="1" applyBorder="1" applyAlignment="1">
      <alignment horizontal="right" vertical="center" shrinkToFit="1"/>
    </xf>
    <xf numFmtId="0" fontId="42" fillId="23" borderId="31" xfId="2" applyFill="1" applyBorder="1" applyAlignment="1">
      <alignment horizontal="left" vertical="top" wrapText="1"/>
    </xf>
    <xf numFmtId="1" fontId="17" fillId="12" borderId="31" xfId="2" applyNumberFormat="1" applyFont="1" applyFill="1" applyBorder="1" applyAlignment="1">
      <alignment horizontal="left" vertical="center" shrinkToFit="1"/>
    </xf>
    <xf numFmtId="0" fontId="21" fillId="23" borderId="31" xfId="2" applyFont="1" applyFill="1" applyBorder="1" applyAlignment="1">
      <alignment horizontal="left" vertical="top" wrapText="1" indent="1"/>
    </xf>
    <xf numFmtId="0" fontId="21" fillId="23" borderId="31" xfId="2" applyFont="1" applyFill="1" applyBorder="1" applyAlignment="1">
      <alignment horizontal="left" vertical="top" wrapText="1"/>
    </xf>
    <xf numFmtId="0" fontId="19" fillId="23" borderId="31" xfId="2" applyFont="1" applyFill="1" applyBorder="1" applyAlignment="1">
      <alignment horizontal="right" vertical="top" wrapText="1"/>
    </xf>
    <xf numFmtId="0" fontId="21" fillId="23" borderId="31" xfId="2" applyFont="1" applyFill="1" applyBorder="1" applyAlignment="1">
      <alignment horizontal="center" vertical="center" wrapText="1"/>
    </xf>
    <xf numFmtId="0" fontId="19" fillId="23" borderId="31" xfId="2" applyFont="1" applyFill="1" applyBorder="1" applyAlignment="1">
      <alignment horizontal="center" vertical="center" wrapText="1"/>
    </xf>
    <xf numFmtId="0" fontId="42" fillId="23" borderId="31" xfId="2" applyFill="1" applyBorder="1" applyAlignment="1">
      <alignment horizontal="center" vertical="center" wrapText="1"/>
    </xf>
    <xf numFmtId="0" fontId="21" fillId="23" borderId="31" xfId="2" applyFont="1" applyFill="1" applyBorder="1" applyAlignment="1">
      <alignment horizontal="left" vertical="center" wrapText="1" indent="1"/>
    </xf>
    <xf numFmtId="0" fontId="19" fillId="23" borderId="31" xfId="2" applyFont="1" applyFill="1" applyBorder="1" applyAlignment="1">
      <alignment horizontal="right" vertical="center" wrapText="1"/>
    </xf>
    <xf numFmtId="0" fontId="21" fillId="23" borderId="31" xfId="2" applyFont="1" applyFill="1" applyBorder="1" applyAlignment="1">
      <alignment horizontal="left" vertical="center" wrapText="1"/>
    </xf>
    <xf numFmtId="0" fontId="19" fillId="23" borderId="31" xfId="2" applyFont="1" applyFill="1" applyBorder="1" applyAlignment="1">
      <alignment horizontal="right" vertical="center" wrapText="1" indent="1"/>
    </xf>
    <xf numFmtId="0" fontId="19" fillId="23" borderId="31" xfId="2" applyFont="1" applyFill="1" applyBorder="1" applyAlignment="1">
      <alignment horizontal="center" vertical="top" wrapText="1"/>
    </xf>
    <xf numFmtId="0" fontId="40" fillId="0" borderId="0" xfId="2" applyFont="1" applyFill="1" applyBorder="1" applyAlignment="1">
      <alignment horizontal="center" vertical="top" wrapText="1"/>
    </xf>
    <xf numFmtId="0" fontId="45" fillId="24" borderId="31" xfId="2" applyFont="1" applyFill="1" applyBorder="1" applyAlignment="1">
      <alignment horizontal="center" vertical="center" wrapText="1"/>
    </xf>
    <xf numFmtId="10" fontId="24" fillId="24" borderId="31" xfId="2" applyNumberFormat="1" applyFont="1" applyFill="1" applyBorder="1" applyAlignment="1">
      <alignment horizontal="right" vertical="top" shrinkToFit="1"/>
    </xf>
    <xf numFmtId="2" fontId="24" fillId="24" borderId="31" xfId="2" applyNumberFormat="1" applyFont="1" applyFill="1" applyBorder="1" applyAlignment="1">
      <alignment horizontal="right" vertical="center" indent="1" shrinkToFit="1"/>
    </xf>
    <xf numFmtId="2" fontId="24" fillId="24" borderId="31" xfId="2" applyNumberFormat="1" applyFont="1" applyFill="1" applyBorder="1" applyAlignment="1">
      <alignment horizontal="right" vertical="top" indent="1" shrinkToFit="1"/>
    </xf>
    <xf numFmtId="0" fontId="42" fillId="24" borderId="31" xfId="2" applyFill="1" applyBorder="1" applyAlignment="1">
      <alignment horizontal="left" vertical="top" wrapText="1"/>
    </xf>
    <xf numFmtId="2" fontId="24" fillId="24" borderId="31" xfId="2" applyNumberFormat="1" applyFont="1" applyFill="1" applyBorder="1" applyAlignment="1">
      <alignment horizontal="right" vertical="top" shrinkToFit="1"/>
    </xf>
    <xf numFmtId="1" fontId="24" fillId="24" borderId="31" xfId="2" applyNumberFormat="1" applyFont="1" applyFill="1" applyBorder="1" applyAlignment="1">
      <alignment horizontal="right" vertical="top" indent="1" shrinkToFit="1"/>
    </xf>
    <xf numFmtId="0" fontId="25" fillId="24" borderId="31" xfId="2" applyFont="1" applyFill="1" applyBorder="1" applyAlignment="1">
      <alignment horizontal="right" vertical="top" wrapText="1"/>
    </xf>
    <xf numFmtId="0" fontId="42" fillId="24" borderId="0" xfId="2" applyFill="1" applyBorder="1" applyAlignment="1">
      <alignment horizontal="left" vertical="top"/>
    </xf>
    <xf numFmtId="0" fontId="45" fillId="24" borderId="31" xfId="2" applyFont="1" applyFill="1" applyBorder="1" applyAlignment="1">
      <alignment horizontal="right" vertical="center" wrapText="1"/>
    </xf>
    <xf numFmtId="1" fontId="23" fillId="24" borderId="31" xfId="2" applyNumberFormat="1" applyFont="1" applyFill="1" applyBorder="1" applyAlignment="1">
      <alignment horizontal="right" vertical="top" shrinkToFit="1"/>
    </xf>
    <xf numFmtId="1" fontId="23" fillId="24" borderId="31" xfId="2" applyNumberFormat="1" applyFont="1" applyFill="1" applyBorder="1" applyAlignment="1">
      <alignment horizontal="right" vertical="center" shrinkToFit="1"/>
    </xf>
    <xf numFmtId="1" fontId="17" fillId="24" borderId="31" xfId="2" applyNumberFormat="1" applyFont="1" applyFill="1" applyBorder="1" applyAlignment="1">
      <alignment horizontal="right" vertical="top" shrinkToFit="1"/>
    </xf>
    <xf numFmtId="2" fontId="24" fillId="24" borderId="31" xfId="2" applyNumberFormat="1" applyFont="1" applyFill="1" applyBorder="1" applyAlignment="1">
      <alignment horizontal="center" vertical="center" shrinkToFit="1"/>
    </xf>
    <xf numFmtId="169" fontId="24" fillId="24" borderId="31" xfId="2" applyNumberFormat="1" applyFont="1" applyFill="1" applyBorder="1" applyAlignment="1">
      <alignment horizontal="center" vertical="center" shrinkToFit="1"/>
    </xf>
    <xf numFmtId="1" fontId="24" fillId="24" borderId="31" xfId="2" applyNumberFormat="1" applyFont="1" applyFill="1" applyBorder="1" applyAlignment="1">
      <alignment horizontal="center" vertical="center" shrinkToFit="1"/>
    </xf>
    <xf numFmtId="10" fontId="24" fillId="24" borderId="31" xfId="2" applyNumberFormat="1" applyFont="1" applyFill="1" applyBorder="1" applyAlignment="1">
      <alignment horizontal="center" vertical="center" shrinkToFit="1"/>
    </xf>
    <xf numFmtId="0" fontId="45" fillId="24" borderId="31" xfId="2" applyFont="1" applyFill="1" applyBorder="1" applyAlignment="1">
      <alignment horizontal="center" vertical="top" wrapText="1"/>
    </xf>
    <xf numFmtId="1" fontId="23" fillId="24" borderId="31" xfId="2" applyNumberFormat="1" applyFont="1" applyFill="1" applyBorder="1" applyAlignment="1">
      <alignment horizontal="center" vertical="center" shrinkToFit="1"/>
    </xf>
    <xf numFmtId="1" fontId="17" fillId="24" borderId="31" xfId="2" applyNumberFormat="1" applyFont="1" applyFill="1" applyBorder="1" applyAlignment="1">
      <alignment horizontal="center" vertical="center" shrinkToFit="1"/>
    </xf>
    <xf numFmtId="9" fontId="23" fillId="24" borderId="31" xfId="2" applyNumberFormat="1" applyFont="1" applyFill="1" applyBorder="1" applyAlignment="1">
      <alignment horizontal="center" vertical="center" shrinkToFit="1"/>
    </xf>
    <xf numFmtId="10" fontId="23" fillId="24" borderId="31" xfId="2" applyNumberFormat="1" applyFont="1" applyFill="1" applyBorder="1" applyAlignment="1">
      <alignment horizontal="center" vertical="center" shrinkToFit="1"/>
    </xf>
    <xf numFmtId="2" fontId="23" fillId="24" borderId="31" xfId="2" applyNumberFormat="1" applyFont="1" applyFill="1" applyBorder="1" applyAlignment="1">
      <alignment horizontal="center" vertical="center" shrinkToFit="1"/>
    </xf>
    <xf numFmtId="0" fontId="21" fillId="24" borderId="31" xfId="2" applyFont="1" applyFill="1" applyBorder="1" applyAlignment="1">
      <alignment horizontal="center" vertical="center" wrapText="1"/>
    </xf>
    <xf numFmtId="1" fontId="23" fillId="24" borderId="31" xfId="2" applyNumberFormat="1" applyFont="1" applyFill="1" applyBorder="1" applyAlignment="1">
      <alignment horizontal="center" vertical="top" shrinkToFit="1"/>
    </xf>
    <xf numFmtId="1" fontId="48" fillId="24" borderId="31" xfId="2" applyNumberFormat="1" applyFont="1" applyFill="1" applyBorder="1" applyAlignment="1">
      <alignment horizontal="center" vertical="center" shrinkToFit="1"/>
    </xf>
    <xf numFmtId="0" fontId="0" fillId="3" borderId="0" xfId="0" applyFill="1" applyAlignment="1">
      <alignment horizontal="center"/>
    </xf>
    <xf numFmtId="0" fontId="15" fillId="11" borderId="19" xfId="0" applyFont="1" applyFill="1" applyBorder="1" applyAlignment="1">
      <alignment horizontal="left" vertical="center" wrapText="1" indent="1"/>
    </xf>
    <xf numFmtId="0" fontId="15" fillId="11" borderId="23" xfId="0" applyFont="1" applyFill="1" applyBorder="1" applyAlignment="1">
      <alignment horizontal="left" vertical="center" wrapText="1" indent="1"/>
    </xf>
    <xf numFmtId="1" fontId="24" fillId="14" borderId="13" xfId="0" applyNumberFormat="1" applyFont="1" applyFill="1" applyBorder="1" applyAlignment="1">
      <alignment horizontal="center" vertical="center" shrinkToFit="1"/>
    </xf>
    <xf numFmtId="1" fontId="24" fillId="14" borderId="16" xfId="0" applyNumberFormat="1" applyFont="1" applyFill="1" applyBorder="1" applyAlignment="1">
      <alignment horizontal="center" vertical="center" shrinkToFit="1"/>
    </xf>
    <xf numFmtId="1" fontId="24" fillId="14" borderId="14" xfId="0" applyNumberFormat="1" applyFont="1" applyFill="1" applyBorder="1" applyAlignment="1">
      <alignment horizontal="center" vertical="center" shrinkToFit="1"/>
    </xf>
    <xf numFmtId="0" fontId="25" fillId="14" borderId="13" xfId="0" applyFont="1" applyFill="1" applyBorder="1" applyAlignment="1">
      <alignment horizontal="left" vertical="center" wrapText="1" indent="1"/>
    </xf>
    <xf numFmtId="0" fontId="25" fillId="14" borderId="16" xfId="0" applyFont="1" applyFill="1" applyBorder="1" applyAlignment="1">
      <alignment horizontal="left" vertical="center" wrapText="1" indent="1"/>
    </xf>
    <xf numFmtId="0" fontId="25" fillId="14" borderId="14" xfId="0" applyFont="1" applyFill="1" applyBorder="1" applyAlignment="1">
      <alignment horizontal="left" vertical="center" wrapText="1" indent="1"/>
    </xf>
    <xf numFmtId="0" fontId="25" fillId="14" borderId="13"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25" fillId="14" borderId="14" xfId="0" applyFont="1" applyFill="1" applyBorder="1" applyAlignment="1">
      <alignment horizontal="center" vertical="center" wrapText="1"/>
    </xf>
    <xf numFmtId="167" fontId="24" fillId="14" borderId="13" xfId="0" applyNumberFormat="1" applyFont="1" applyFill="1" applyBorder="1" applyAlignment="1">
      <alignment horizontal="center" vertical="top" shrinkToFit="1"/>
    </xf>
    <xf numFmtId="167" fontId="24" fillId="14" borderId="16" xfId="0" applyNumberFormat="1" applyFont="1" applyFill="1" applyBorder="1" applyAlignment="1">
      <alignment horizontal="center" vertical="top" shrinkToFit="1"/>
    </xf>
    <xf numFmtId="167" fontId="24" fillId="14" borderId="14" xfId="0" applyNumberFormat="1" applyFont="1" applyFill="1" applyBorder="1" applyAlignment="1">
      <alignment horizontal="center" vertical="top" shrinkToFit="1"/>
    </xf>
    <xf numFmtId="0" fontId="25" fillId="14" borderId="13" xfId="0" applyFont="1" applyFill="1" applyBorder="1" applyAlignment="1">
      <alignment horizontal="left" vertical="top" wrapText="1" indent="11"/>
    </xf>
    <xf numFmtId="0" fontId="25" fillId="14" borderId="16" xfId="0" applyFont="1" applyFill="1" applyBorder="1" applyAlignment="1">
      <alignment horizontal="left" vertical="top" wrapText="1" indent="11"/>
    </xf>
    <xf numFmtId="0" fontId="25" fillId="14" borderId="14" xfId="0" applyFont="1" applyFill="1" applyBorder="1" applyAlignment="1">
      <alignment horizontal="left" vertical="top" wrapText="1" indent="11"/>
    </xf>
    <xf numFmtId="0" fontId="0" fillId="10" borderId="13" xfId="0" applyFill="1" applyBorder="1" applyAlignment="1">
      <alignment horizontal="left" vertical="center" wrapText="1"/>
    </xf>
    <xf numFmtId="0" fontId="0" fillId="10" borderId="14" xfId="0" applyFill="1" applyBorder="1" applyAlignment="1">
      <alignment horizontal="left" vertical="center" wrapText="1"/>
    </xf>
    <xf numFmtId="0" fontId="0" fillId="10" borderId="13" xfId="0" applyFill="1" applyBorder="1" applyAlignment="1">
      <alignment horizontal="center" vertical="top" wrapText="1"/>
    </xf>
    <xf numFmtId="0" fontId="0" fillId="10" borderId="16" xfId="0" applyFill="1" applyBorder="1" applyAlignment="1">
      <alignment horizontal="center" vertical="top" wrapText="1"/>
    </xf>
    <xf numFmtId="0" fontId="0" fillId="10" borderId="14" xfId="0" applyFill="1" applyBorder="1" applyAlignment="1">
      <alignment horizontal="center" vertical="top" wrapText="1"/>
    </xf>
    <xf numFmtId="0" fontId="13" fillId="10" borderId="17" xfId="0" applyFont="1" applyFill="1" applyBorder="1" applyAlignment="1">
      <alignment horizontal="center" vertical="top" wrapText="1"/>
    </xf>
    <xf numFmtId="0" fontId="13" fillId="10" borderId="18" xfId="0" applyFont="1" applyFill="1" applyBorder="1" applyAlignment="1">
      <alignment horizontal="center" vertical="top" wrapText="1"/>
    </xf>
    <xf numFmtId="0" fontId="13" fillId="10" borderId="21" xfId="0" applyFont="1" applyFill="1" applyBorder="1" applyAlignment="1">
      <alignment horizontal="center" vertical="top" wrapText="1"/>
    </xf>
    <xf numFmtId="0" fontId="13" fillId="10" borderId="22" xfId="0" applyFont="1" applyFill="1" applyBorder="1" applyAlignment="1">
      <alignment horizontal="center" vertical="top" wrapText="1"/>
    </xf>
    <xf numFmtId="0" fontId="15" fillId="10" borderId="19" xfId="0" applyFont="1" applyFill="1" applyBorder="1" applyAlignment="1">
      <alignment horizontal="center" vertical="top" wrapText="1"/>
    </xf>
    <xf numFmtId="0" fontId="15" fillId="10" borderId="23" xfId="0" applyFont="1" applyFill="1" applyBorder="1" applyAlignment="1">
      <alignment horizontal="center" vertical="top" wrapText="1"/>
    </xf>
    <xf numFmtId="1" fontId="17" fillId="10" borderId="17" xfId="0" applyNumberFormat="1" applyFont="1" applyFill="1" applyBorder="1" applyAlignment="1">
      <alignment horizontal="center" vertical="center" shrinkToFit="1"/>
    </xf>
    <xf numFmtId="1" fontId="17" fillId="10" borderId="21" xfId="0" applyNumberFormat="1" applyFont="1" applyFill="1" applyBorder="1" applyAlignment="1">
      <alignment horizontal="center" vertical="center" shrinkToFit="1"/>
    </xf>
    <xf numFmtId="1" fontId="17" fillId="10" borderId="20" xfId="0" applyNumberFormat="1" applyFont="1" applyFill="1" applyBorder="1" applyAlignment="1">
      <alignment horizontal="left" vertical="center" indent="2" shrinkToFit="1"/>
    </xf>
    <xf numFmtId="1" fontId="17" fillId="10" borderId="24" xfId="0" applyNumberFormat="1" applyFont="1" applyFill="1" applyBorder="1" applyAlignment="1">
      <alignment horizontal="left" vertical="center" indent="2" shrinkToFit="1"/>
    </xf>
    <xf numFmtId="1" fontId="17" fillId="10" borderId="18" xfId="0" applyNumberFormat="1" applyFont="1" applyFill="1" applyBorder="1" applyAlignment="1">
      <alignment horizontal="center" vertical="center" shrinkToFit="1"/>
    </xf>
    <xf numFmtId="1" fontId="17" fillId="10" borderId="22" xfId="0" applyNumberFormat="1" applyFont="1" applyFill="1" applyBorder="1" applyAlignment="1">
      <alignment horizontal="center" vertical="center" shrinkToFit="1"/>
    </xf>
    <xf numFmtId="0" fontId="15" fillId="11" borderId="19" xfId="0" applyFont="1" applyFill="1" applyBorder="1" applyAlignment="1">
      <alignment horizontal="left" vertical="center" wrapText="1"/>
    </xf>
    <xf numFmtId="0" fontId="15" fillId="11" borderId="23" xfId="0" applyFont="1" applyFill="1" applyBorder="1" applyAlignment="1">
      <alignment horizontal="left" vertical="center" wrapText="1"/>
    </xf>
    <xf numFmtId="167" fontId="39" fillId="14" borderId="13" xfId="0" applyNumberFormat="1" applyFont="1" applyFill="1" applyBorder="1" applyAlignment="1">
      <alignment horizontal="center" vertical="center" shrinkToFit="1"/>
    </xf>
    <xf numFmtId="167" fontId="39" fillId="14" borderId="16" xfId="0" applyNumberFormat="1" applyFont="1" applyFill="1" applyBorder="1" applyAlignment="1">
      <alignment horizontal="center" vertical="center" shrinkToFit="1"/>
    </xf>
    <xf numFmtId="167" fontId="39" fillId="14" borderId="14" xfId="0" applyNumberFormat="1" applyFont="1" applyFill="1" applyBorder="1" applyAlignment="1">
      <alignment horizontal="center" vertical="center" shrinkToFit="1"/>
    </xf>
    <xf numFmtId="1" fontId="39" fillId="14" borderId="13" xfId="0" applyNumberFormat="1" applyFont="1" applyFill="1" applyBorder="1" applyAlignment="1">
      <alignment horizontal="center" vertical="top" shrinkToFit="1"/>
    </xf>
    <xf numFmtId="1" fontId="39" fillId="14" borderId="16" xfId="0" applyNumberFormat="1" applyFont="1" applyFill="1" applyBorder="1" applyAlignment="1">
      <alignment horizontal="center" vertical="top" shrinkToFit="1"/>
    </xf>
    <xf numFmtId="1" fontId="39" fillId="14" borderId="14" xfId="0" applyNumberFormat="1" applyFont="1" applyFill="1" applyBorder="1" applyAlignment="1">
      <alignment horizontal="center" vertical="top" shrinkToFit="1"/>
    </xf>
    <xf numFmtId="0" fontId="0" fillId="14" borderId="19" xfId="0" applyFill="1" applyBorder="1" applyAlignment="1">
      <alignment horizontal="left" vertical="top" wrapText="1"/>
    </xf>
    <xf numFmtId="0" fontId="0" fillId="14" borderId="25" xfId="0" applyFill="1" applyBorder="1" applyAlignment="1">
      <alignment horizontal="left" vertical="top" wrapText="1"/>
    </xf>
    <xf numFmtId="0" fontId="0" fillId="14" borderId="23" xfId="0" applyFill="1" applyBorder="1" applyAlignment="1">
      <alignment horizontal="left" vertical="top" wrapText="1"/>
    </xf>
    <xf numFmtId="0" fontId="0" fillId="14" borderId="17" xfId="0" applyFill="1" applyBorder="1" applyAlignment="1">
      <alignment horizontal="left" wrapText="1"/>
    </xf>
    <xf numFmtId="0" fontId="0" fillId="14" borderId="20" xfId="0" applyFill="1" applyBorder="1" applyAlignment="1">
      <alignment horizontal="left" wrapText="1"/>
    </xf>
    <xf numFmtId="0" fontId="0" fillId="14" borderId="18" xfId="0" applyFill="1" applyBorder="1" applyAlignment="1">
      <alignment horizontal="left" wrapText="1"/>
    </xf>
    <xf numFmtId="0" fontId="40" fillId="14" borderId="26" xfId="0" applyFont="1" applyFill="1" applyBorder="1" applyAlignment="1">
      <alignment horizontal="center" vertical="center" wrapText="1"/>
    </xf>
    <xf numFmtId="0" fontId="40" fillId="14" borderId="0" xfId="0" applyFont="1" applyFill="1" applyBorder="1" applyAlignment="1">
      <alignment horizontal="center" vertical="center" wrapText="1"/>
    </xf>
    <xf numFmtId="0" fontId="40" fillId="14" borderId="27" xfId="0" applyFont="1" applyFill="1" applyBorder="1" applyAlignment="1">
      <alignment horizontal="center" vertical="center" wrapText="1"/>
    </xf>
    <xf numFmtId="0" fontId="0" fillId="14" borderId="21" xfId="0" applyFill="1" applyBorder="1" applyAlignment="1">
      <alignment horizontal="left" wrapText="1"/>
    </xf>
    <xf numFmtId="0" fontId="0" fillId="14" borderId="24" xfId="0" applyFill="1" applyBorder="1" applyAlignment="1">
      <alignment horizontal="left" wrapText="1"/>
    </xf>
    <xf numFmtId="0" fontId="0" fillId="14" borderId="22" xfId="0" applyFill="1" applyBorder="1" applyAlignment="1">
      <alignment horizontal="left" wrapText="1"/>
    </xf>
    <xf numFmtId="1" fontId="24" fillId="10" borderId="13" xfId="0" applyNumberFormat="1" applyFont="1" applyFill="1" applyBorder="1" applyAlignment="1">
      <alignment horizontal="left" vertical="top" indent="2" shrinkToFit="1"/>
    </xf>
    <xf numFmtId="1" fontId="24" fillId="10" borderId="16" xfId="0" applyNumberFormat="1" applyFont="1" applyFill="1" applyBorder="1" applyAlignment="1">
      <alignment horizontal="left" vertical="top" indent="2" shrinkToFit="1"/>
    </xf>
    <xf numFmtId="1" fontId="24" fillId="10" borderId="14" xfId="0" applyNumberFormat="1" applyFont="1" applyFill="1" applyBorder="1" applyAlignment="1">
      <alignment horizontal="left" vertical="top" indent="2" shrinkToFit="1"/>
    </xf>
    <xf numFmtId="0" fontId="27" fillId="10" borderId="17" xfId="0" applyFont="1" applyFill="1" applyBorder="1" applyAlignment="1">
      <alignment horizontal="center" vertical="center" wrapText="1"/>
    </xf>
    <xf numFmtId="0" fontId="27" fillId="10" borderId="18" xfId="0" applyFont="1" applyFill="1" applyBorder="1" applyAlignment="1">
      <alignment horizontal="center" vertical="center" wrapText="1"/>
    </xf>
    <xf numFmtId="0" fontId="27" fillId="10" borderId="21" xfId="0" applyFont="1" applyFill="1" applyBorder="1" applyAlignment="1">
      <alignment horizontal="center" vertical="center" wrapText="1"/>
    </xf>
    <xf numFmtId="0" fontId="27" fillId="10" borderId="22" xfId="0" applyFont="1" applyFill="1" applyBorder="1" applyAlignment="1">
      <alignment horizontal="center" vertical="center" wrapText="1"/>
    </xf>
    <xf numFmtId="0" fontId="28" fillId="10" borderId="13" xfId="0" applyFont="1" applyFill="1" applyBorder="1" applyAlignment="1">
      <alignment horizontal="center" vertical="top" wrapText="1"/>
    </xf>
    <xf numFmtId="0" fontId="28" fillId="10" borderId="16" xfId="0" applyFont="1" applyFill="1" applyBorder="1" applyAlignment="1">
      <alignment horizontal="center" vertical="top" wrapText="1"/>
    </xf>
    <xf numFmtId="0" fontId="28" fillId="10" borderId="14" xfId="0" applyFont="1" applyFill="1" applyBorder="1" applyAlignment="1">
      <alignment horizontal="center" vertical="top" wrapText="1"/>
    </xf>
    <xf numFmtId="0" fontId="28" fillId="10" borderId="13" xfId="0" applyFont="1" applyFill="1" applyBorder="1" applyAlignment="1">
      <alignment horizontal="left" vertical="top" wrapText="1" indent="7"/>
    </xf>
    <xf numFmtId="0" fontId="28" fillId="10" borderId="16" xfId="0" applyFont="1" applyFill="1" applyBorder="1" applyAlignment="1">
      <alignment horizontal="left" vertical="top" wrapText="1" indent="7"/>
    </xf>
    <xf numFmtId="0" fontId="28" fillId="10" borderId="14" xfId="0" applyFont="1" applyFill="1" applyBorder="1" applyAlignment="1">
      <alignment horizontal="left" vertical="top" wrapText="1" indent="7"/>
    </xf>
    <xf numFmtId="0" fontId="21" fillId="18" borderId="28" xfId="2" applyFont="1" applyFill="1" applyBorder="1" applyAlignment="1">
      <alignment horizontal="center" vertical="center" wrapText="1"/>
    </xf>
    <xf numFmtId="0" fontId="21" fillId="18" borderId="29" xfId="2" applyFont="1" applyFill="1" applyBorder="1" applyAlignment="1">
      <alignment horizontal="center" vertical="center" wrapText="1"/>
    </xf>
    <xf numFmtId="0" fontId="21" fillId="18" borderId="30" xfId="2" applyFont="1" applyFill="1" applyBorder="1" applyAlignment="1">
      <alignment horizontal="center" vertical="center" wrapText="1"/>
    </xf>
    <xf numFmtId="0" fontId="45" fillId="17" borderId="32" xfId="2" applyFont="1" applyFill="1" applyBorder="1" applyAlignment="1">
      <alignment horizontal="left" vertical="center" wrapText="1" indent="1"/>
    </xf>
    <xf numFmtId="0" fontId="45" fillId="17" borderId="33" xfId="2" applyFont="1" applyFill="1" applyBorder="1" applyAlignment="1">
      <alignment horizontal="left" vertical="center" wrapText="1" indent="1"/>
    </xf>
    <xf numFmtId="0" fontId="45" fillId="17" borderId="34" xfId="2" applyFont="1" applyFill="1" applyBorder="1" applyAlignment="1">
      <alignment horizontal="left" vertical="center" wrapText="1" indent="1"/>
    </xf>
    <xf numFmtId="0" fontId="42" fillId="17" borderId="32" xfId="2" applyFill="1" applyBorder="1" applyAlignment="1">
      <alignment horizontal="left" vertical="top" wrapText="1"/>
    </xf>
    <xf numFmtId="0" fontId="42" fillId="17" borderId="33" xfId="2" applyFill="1" applyBorder="1" applyAlignment="1">
      <alignment horizontal="left" vertical="top" wrapText="1"/>
    </xf>
    <xf numFmtId="0" fontId="42" fillId="17" borderId="34" xfId="2" applyFill="1" applyBorder="1" applyAlignment="1">
      <alignment horizontal="left" vertical="top" wrapText="1"/>
    </xf>
    <xf numFmtId="0" fontId="40" fillId="17" borderId="32" xfId="2" applyFont="1" applyFill="1" applyBorder="1" applyAlignment="1">
      <alignment horizontal="left" vertical="top" wrapText="1"/>
    </xf>
    <xf numFmtId="0" fontId="40" fillId="17" borderId="34" xfId="2" applyFont="1" applyFill="1" applyBorder="1" applyAlignment="1">
      <alignment horizontal="left" vertical="top" wrapText="1"/>
    </xf>
    <xf numFmtId="0" fontId="40" fillId="17" borderId="32" xfId="2" applyFont="1" applyFill="1" applyBorder="1" applyAlignment="1">
      <alignment horizontal="left" vertical="center" wrapText="1"/>
    </xf>
    <xf numFmtId="0" fontId="40" fillId="17" borderId="34" xfId="2" applyFont="1" applyFill="1" applyBorder="1" applyAlignment="1">
      <alignment horizontal="left" vertical="center" wrapText="1"/>
    </xf>
    <xf numFmtId="0" fontId="43" fillId="15" borderId="28" xfId="2" applyFont="1" applyFill="1" applyBorder="1" applyAlignment="1">
      <alignment horizontal="center" vertical="center" wrapText="1"/>
    </xf>
    <xf numFmtId="0" fontId="43" fillId="15" borderId="29" xfId="2" applyFont="1" applyFill="1" applyBorder="1" applyAlignment="1">
      <alignment horizontal="center" vertical="center" wrapText="1"/>
    </xf>
    <xf numFmtId="0" fontId="43" fillId="15" borderId="30" xfId="2" applyFont="1" applyFill="1" applyBorder="1" applyAlignment="1">
      <alignment horizontal="center" vertical="center" wrapText="1"/>
    </xf>
    <xf numFmtId="0" fontId="40" fillId="17" borderId="33" xfId="2" applyFont="1" applyFill="1" applyBorder="1" applyAlignment="1">
      <alignment horizontal="left" vertical="center" wrapText="1"/>
    </xf>
    <xf numFmtId="0" fontId="21" fillId="18" borderId="28" xfId="2" applyFont="1" applyFill="1" applyBorder="1" applyAlignment="1">
      <alignment horizontal="center" vertical="top" wrapText="1"/>
    </xf>
    <xf numFmtId="0" fontId="21" fillId="18" borderId="29" xfId="2" applyFont="1" applyFill="1" applyBorder="1" applyAlignment="1">
      <alignment horizontal="center" vertical="top" wrapText="1"/>
    </xf>
    <xf numFmtId="0" fontId="21" fillId="18" borderId="30" xfId="2" applyFont="1" applyFill="1" applyBorder="1" applyAlignment="1">
      <alignment horizontal="center" vertical="top" wrapText="1"/>
    </xf>
    <xf numFmtId="0" fontId="19" fillId="12" borderId="28" xfId="2" applyFont="1" applyFill="1" applyBorder="1" applyAlignment="1">
      <alignment horizontal="center" vertical="top" wrapText="1"/>
    </xf>
    <xf numFmtId="0" fontId="19" fillId="12" borderId="29" xfId="2" applyFont="1" applyFill="1" applyBorder="1" applyAlignment="1">
      <alignment horizontal="center" vertical="top" wrapText="1"/>
    </xf>
    <xf numFmtId="0" fontId="19" fillId="12" borderId="30" xfId="2" applyFont="1" applyFill="1" applyBorder="1" applyAlignment="1">
      <alignment horizontal="center" vertical="top" wrapText="1"/>
    </xf>
    <xf numFmtId="0" fontId="21" fillId="19" borderId="28" xfId="2" applyFont="1" applyFill="1" applyBorder="1" applyAlignment="1">
      <alignment horizontal="center" vertical="center" wrapText="1"/>
    </xf>
    <xf numFmtId="0" fontId="21" fillId="19" borderId="29" xfId="2" applyFont="1" applyFill="1" applyBorder="1" applyAlignment="1">
      <alignment horizontal="center" vertical="center" wrapText="1"/>
    </xf>
    <xf numFmtId="0" fontId="21" fillId="19" borderId="30" xfId="2" applyFont="1" applyFill="1" applyBorder="1" applyAlignment="1">
      <alignment horizontal="center" vertical="center" wrapText="1"/>
    </xf>
    <xf numFmtId="0" fontId="45" fillId="17" borderId="32" xfId="2" applyFont="1" applyFill="1" applyBorder="1" applyAlignment="1">
      <alignment horizontal="left" wrapText="1" indent="1"/>
    </xf>
    <xf numFmtId="0" fontId="45" fillId="17" borderId="33" xfId="2" applyFont="1" applyFill="1" applyBorder="1" applyAlignment="1">
      <alignment horizontal="left" wrapText="1" indent="1"/>
    </xf>
    <xf numFmtId="0" fontId="45" fillId="17" borderId="34" xfId="2" applyFont="1" applyFill="1" applyBorder="1" applyAlignment="1">
      <alignment horizontal="left" wrapText="1" indent="1"/>
    </xf>
    <xf numFmtId="0" fontId="42" fillId="17" borderId="32" xfId="2" applyFill="1" applyBorder="1" applyAlignment="1">
      <alignment horizontal="left" vertical="center" wrapText="1"/>
    </xf>
    <xf numFmtId="0" fontId="42" fillId="17" borderId="33" xfId="2" applyFill="1" applyBorder="1" applyAlignment="1">
      <alignment horizontal="left" vertical="center" wrapText="1"/>
    </xf>
    <xf numFmtId="0" fontId="42" fillId="17" borderId="34" xfId="2" applyFill="1" applyBorder="1" applyAlignment="1">
      <alignment horizontal="left" vertical="center" wrapText="1"/>
    </xf>
    <xf numFmtId="0" fontId="28" fillId="15" borderId="28" xfId="2" applyFont="1" applyFill="1" applyBorder="1" applyAlignment="1">
      <alignment horizontal="center" vertical="center" wrapText="1"/>
    </xf>
    <xf numFmtId="0" fontId="28" fillId="15" borderId="29" xfId="2" applyFont="1" applyFill="1" applyBorder="1" applyAlignment="1">
      <alignment horizontal="center" vertical="center" wrapText="1"/>
    </xf>
    <xf numFmtId="0" fontId="28" fillId="15" borderId="30" xfId="2" applyFont="1" applyFill="1" applyBorder="1" applyAlignment="1">
      <alignment horizontal="center" vertical="center" wrapText="1"/>
    </xf>
    <xf numFmtId="0" fontId="45" fillId="17" borderId="32" xfId="2" applyFont="1" applyFill="1" applyBorder="1" applyAlignment="1">
      <alignment horizontal="center" vertical="center" wrapText="1"/>
    </xf>
    <xf numFmtId="0" fontId="45" fillId="17" borderId="33" xfId="2" applyFont="1" applyFill="1" applyBorder="1" applyAlignment="1">
      <alignment horizontal="center" vertical="center" wrapText="1"/>
    </xf>
    <xf numFmtId="0" fontId="45" fillId="17" borderId="34" xfId="2" applyFont="1" applyFill="1" applyBorder="1" applyAlignment="1">
      <alignment horizontal="center" vertical="center" wrapText="1"/>
    </xf>
    <xf numFmtId="0" fontId="40" fillId="21" borderId="32" xfId="2" applyFont="1" applyFill="1" applyBorder="1" applyAlignment="1">
      <alignment horizontal="left" vertical="center" wrapText="1" indent="1"/>
    </xf>
    <xf numFmtId="0" fontId="40" fillId="21" borderId="34" xfId="2" applyFont="1" applyFill="1" applyBorder="1" applyAlignment="1">
      <alignment horizontal="left" vertical="center" wrapText="1" indent="1"/>
    </xf>
    <xf numFmtId="0" fontId="40" fillId="21" borderId="32" xfId="2" applyFont="1" applyFill="1" applyBorder="1" applyAlignment="1">
      <alignment horizontal="left" vertical="center" wrapText="1"/>
    </xf>
    <xf numFmtId="0" fontId="40" fillId="21" borderId="34" xfId="2" applyFont="1" applyFill="1" applyBorder="1" applyAlignment="1">
      <alignment horizontal="left" vertical="center" wrapText="1"/>
    </xf>
    <xf numFmtId="0" fontId="21" fillId="19" borderId="28" xfId="2" applyFont="1" applyFill="1" applyBorder="1" applyAlignment="1">
      <alignment horizontal="center" vertical="top" wrapText="1"/>
    </xf>
    <xf numFmtId="0" fontId="21" fillId="19" borderId="29" xfId="2" applyFont="1" applyFill="1" applyBorder="1" applyAlignment="1">
      <alignment horizontal="center" vertical="top" wrapText="1"/>
    </xf>
    <xf numFmtId="0" fontId="21" fillId="19" borderId="30" xfId="2" applyFont="1" applyFill="1" applyBorder="1" applyAlignment="1">
      <alignment horizontal="center" vertical="top" wrapText="1"/>
    </xf>
    <xf numFmtId="0" fontId="40" fillId="21" borderId="32" xfId="2" applyFont="1" applyFill="1" applyBorder="1" applyAlignment="1">
      <alignment horizontal="left" wrapText="1" indent="1"/>
    </xf>
    <xf numFmtId="0" fontId="40" fillId="21" borderId="33" xfId="2" applyFont="1" applyFill="1" applyBorder="1" applyAlignment="1">
      <alignment horizontal="left" wrapText="1" indent="1"/>
    </xf>
    <xf numFmtId="0" fontId="40" fillId="21" borderId="34" xfId="2" applyFont="1" applyFill="1" applyBorder="1" applyAlignment="1">
      <alignment horizontal="left" wrapText="1" indent="1"/>
    </xf>
    <xf numFmtId="0" fontId="40" fillId="21" borderId="33" xfId="2" applyFont="1" applyFill="1" applyBorder="1" applyAlignment="1">
      <alignment horizontal="left" vertical="center" wrapText="1"/>
    </xf>
    <xf numFmtId="0" fontId="40" fillId="21" borderId="32" xfId="2" applyFont="1" applyFill="1" applyBorder="1" applyAlignment="1">
      <alignment horizontal="center" wrapText="1"/>
    </xf>
    <xf numFmtId="0" fontId="40" fillId="21" borderId="33" xfId="2" applyFont="1" applyFill="1" applyBorder="1" applyAlignment="1">
      <alignment horizontal="center" wrapText="1"/>
    </xf>
    <xf numFmtId="0" fontId="40" fillId="21" borderId="34" xfId="2" applyFont="1" applyFill="1" applyBorder="1" applyAlignment="1">
      <alignment horizontal="center" wrapText="1"/>
    </xf>
    <xf numFmtId="0" fontId="40" fillId="21" borderId="32" xfId="2" applyFont="1" applyFill="1" applyBorder="1" applyAlignment="1">
      <alignment horizontal="center" vertical="center" wrapText="1"/>
    </xf>
    <xf numFmtId="0" fontId="40" fillId="21" borderId="34" xfId="2" applyFont="1" applyFill="1" applyBorder="1" applyAlignment="1">
      <alignment horizontal="center" vertical="center" wrapText="1"/>
    </xf>
    <xf numFmtId="0" fontId="45" fillId="22" borderId="32" xfId="2" applyFont="1" applyFill="1" applyBorder="1" applyAlignment="1">
      <alignment horizontal="center" vertical="center" wrapText="1"/>
    </xf>
    <xf numFmtId="0" fontId="45" fillId="22" borderId="34" xfId="2" applyFont="1" applyFill="1" applyBorder="1" applyAlignment="1">
      <alignment horizontal="center" vertical="center" wrapText="1"/>
    </xf>
    <xf numFmtId="0" fontId="40" fillId="22" borderId="32" xfId="2" applyFont="1" applyFill="1" applyBorder="1" applyAlignment="1">
      <alignment horizontal="left" vertical="center" wrapText="1"/>
    </xf>
    <xf numFmtId="0" fontId="40" fillId="22" borderId="34" xfId="2" applyFont="1" applyFill="1" applyBorder="1" applyAlignment="1">
      <alignment horizontal="left" vertical="center" wrapText="1"/>
    </xf>
    <xf numFmtId="0" fontId="45" fillId="22" borderId="32" xfId="2" applyFont="1" applyFill="1" applyBorder="1" applyAlignment="1">
      <alignment horizontal="center" wrapText="1"/>
    </xf>
    <xf numFmtId="0" fontId="45" fillId="22" borderId="33" xfId="2" applyFont="1" applyFill="1" applyBorder="1" applyAlignment="1">
      <alignment horizontal="center" wrapText="1"/>
    </xf>
    <xf numFmtId="0" fontId="45" fillId="22" borderId="34" xfId="2" applyFont="1" applyFill="1" applyBorder="1" applyAlignment="1">
      <alignment horizontal="center" wrapText="1"/>
    </xf>
    <xf numFmtId="0" fontId="40" fillId="22" borderId="33" xfId="2" applyFont="1" applyFill="1" applyBorder="1" applyAlignment="1">
      <alignment horizontal="left" vertical="center" wrapText="1"/>
    </xf>
    <xf numFmtId="0" fontId="19" fillId="15" borderId="28" xfId="2" applyFont="1" applyFill="1" applyBorder="1" applyAlignment="1">
      <alignment horizontal="center" vertical="center" wrapText="1"/>
    </xf>
    <xf numFmtId="0" fontId="19" fillId="15" borderId="29" xfId="2" applyFont="1" applyFill="1" applyBorder="1" applyAlignment="1">
      <alignment horizontal="center" vertical="center" wrapText="1"/>
    </xf>
    <xf numFmtId="0" fontId="19" fillId="15" borderId="30" xfId="2" applyFont="1" applyFill="1" applyBorder="1" applyAlignment="1">
      <alignment horizontal="center" vertical="center" wrapText="1"/>
    </xf>
    <xf numFmtId="0" fontId="40" fillId="22" borderId="32" xfId="2" applyFont="1" applyFill="1" applyBorder="1" applyAlignment="1">
      <alignment horizontal="left" vertical="top" wrapText="1"/>
    </xf>
    <xf numFmtId="0" fontId="40" fillId="22" borderId="34" xfId="2" applyFont="1" applyFill="1" applyBorder="1" applyAlignment="1">
      <alignment horizontal="left" vertical="top" wrapText="1"/>
    </xf>
    <xf numFmtId="0" fontId="45" fillId="19" borderId="32" xfId="2" applyFont="1" applyFill="1" applyBorder="1" applyAlignment="1">
      <alignment horizontal="left" vertical="center" wrapText="1" indent="1"/>
    </xf>
    <xf numFmtId="0" fontId="45" fillId="19" borderId="34" xfId="2" applyFont="1" applyFill="1" applyBorder="1" applyAlignment="1">
      <alignment horizontal="left" vertical="center" wrapText="1" indent="1"/>
    </xf>
    <xf numFmtId="0" fontId="40" fillId="19" borderId="32" xfId="2" applyFont="1" applyFill="1" applyBorder="1" applyAlignment="1">
      <alignment horizontal="left" vertical="top" wrapText="1"/>
    </xf>
    <xf numFmtId="0" fontId="40" fillId="19" borderId="34" xfId="2" applyFont="1" applyFill="1" applyBorder="1" applyAlignment="1">
      <alignment horizontal="left" vertical="top" wrapText="1"/>
    </xf>
    <xf numFmtId="0" fontId="45" fillId="19" borderId="32" xfId="2" applyFont="1" applyFill="1" applyBorder="1" applyAlignment="1">
      <alignment horizontal="left" wrapText="1" indent="1"/>
    </xf>
    <xf numFmtId="0" fontId="45" fillId="19" borderId="33" xfId="2" applyFont="1" applyFill="1" applyBorder="1" applyAlignment="1">
      <alignment horizontal="left" wrapText="1" indent="1"/>
    </xf>
    <xf numFmtId="0" fontId="45" fillId="19" borderId="34" xfId="2" applyFont="1" applyFill="1" applyBorder="1" applyAlignment="1">
      <alignment horizontal="left" wrapText="1" indent="1"/>
    </xf>
    <xf numFmtId="0" fontId="40" fillId="19" borderId="32" xfId="2" applyFont="1" applyFill="1" applyBorder="1" applyAlignment="1">
      <alignment horizontal="left" vertical="center" wrapText="1"/>
    </xf>
    <xf numFmtId="0" fontId="40" fillId="19" borderId="33" xfId="2" applyFont="1" applyFill="1" applyBorder="1" applyAlignment="1">
      <alignment horizontal="left" vertical="center" wrapText="1"/>
    </xf>
    <xf numFmtId="0" fontId="40" fillId="19" borderId="34" xfId="2" applyFont="1" applyFill="1" applyBorder="1" applyAlignment="1">
      <alignment horizontal="left" vertical="center" wrapText="1"/>
    </xf>
    <xf numFmtId="0" fontId="45" fillId="19" borderId="33" xfId="2" applyFont="1" applyFill="1" applyBorder="1" applyAlignment="1">
      <alignment horizontal="left" vertical="center" wrapText="1" indent="1"/>
    </xf>
    <xf numFmtId="0" fontId="40" fillId="19" borderId="33" xfId="2" applyFont="1" applyFill="1" applyBorder="1" applyAlignment="1">
      <alignment horizontal="left" vertical="top" wrapText="1"/>
    </xf>
    <xf numFmtId="0" fontId="45" fillId="23" borderId="32" xfId="2" applyFont="1" applyFill="1" applyBorder="1" applyAlignment="1">
      <alignment horizontal="center" vertical="center" wrapText="1"/>
    </xf>
    <xf numFmtId="0" fontId="45" fillId="23" borderId="34" xfId="2" applyFont="1" applyFill="1" applyBorder="1" applyAlignment="1">
      <alignment horizontal="center" vertical="center" wrapText="1"/>
    </xf>
    <xf numFmtId="0" fontId="40" fillId="23" borderId="32" xfId="2" applyFont="1" applyFill="1" applyBorder="1" applyAlignment="1">
      <alignment horizontal="left" vertical="center" wrapText="1"/>
    </xf>
    <xf numFmtId="0" fontId="40" fillId="23" borderId="34" xfId="2" applyFont="1" applyFill="1" applyBorder="1" applyAlignment="1">
      <alignment horizontal="left" vertical="center" wrapText="1"/>
    </xf>
    <xf numFmtId="0" fontId="40" fillId="23" borderId="32" xfId="2" applyFont="1" applyFill="1" applyBorder="1" applyAlignment="1">
      <alignment horizontal="left" vertical="top" wrapText="1"/>
    </xf>
    <xf numFmtId="0" fontId="40" fillId="23" borderId="34" xfId="2" applyFont="1" applyFill="1" applyBorder="1" applyAlignment="1">
      <alignment horizontal="left" vertical="top" wrapText="1"/>
    </xf>
    <xf numFmtId="0" fontId="19" fillId="23" borderId="32" xfId="2" applyFont="1" applyFill="1" applyBorder="1" applyAlignment="1">
      <alignment horizontal="left" vertical="center" wrapText="1" indent="1"/>
    </xf>
    <xf numFmtId="0" fontId="19" fillId="23" borderId="34" xfId="2" applyFont="1" applyFill="1" applyBorder="1" applyAlignment="1">
      <alignment horizontal="left" vertical="center" wrapText="1" indent="1"/>
    </xf>
    <xf numFmtId="0" fontId="21" fillId="23" borderId="32" xfId="2" applyFont="1" applyFill="1" applyBorder="1" applyAlignment="1">
      <alignment horizontal="left" vertical="center" wrapText="1"/>
    </xf>
    <xf numFmtId="0" fontId="21" fillId="23" borderId="34" xfId="2" applyFont="1" applyFill="1" applyBorder="1" applyAlignment="1">
      <alignment horizontal="left" vertical="center" wrapText="1"/>
    </xf>
    <xf numFmtId="0" fontId="21" fillId="23" borderId="32" xfId="2" applyFont="1" applyFill="1" applyBorder="1" applyAlignment="1">
      <alignment horizontal="left" vertical="top" wrapText="1"/>
    </xf>
    <xf numFmtId="0" fontId="21" fillId="23" borderId="34" xfId="2" applyFont="1" applyFill="1" applyBorder="1" applyAlignment="1">
      <alignment horizontal="left" vertical="top" wrapText="1"/>
    </xf>
    <xf numFmtId="0" fontId="19" fillId="23" borderId="32" xfId="2" applyFont="1" applyFill="1" applyBorder="1" applyAlignment="1">
      <alignment horizontal="center" vertical="center" wrapText="1"/>
    </xf>
    <xf numFmtId="0" fontId="19" fillId="23" borderId="34" xfId="2" applyFont="1" applyFill="1" applyBorder="1" applyAlignment="1">
      <alignment horizontal="center" vertical="center" wrapText="1"/>
    </xf>
  </cellXfs>
  <cellStyles count="3">
    <cellStyle name="Κανονικό" xfId="0" builtinId="0"/>
    <cellStyle name="Κανονικό 2" xfId="2"/>
    <cellStyle name="Ποσοστό"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13" workbookViewId="0">
      <selection activeCell="G17" sqref="G17"/>
    </sheetView>
  </sheetViews>
  <sheetFormatPr defaultRowHeight="15" x14ac:dyDescent="0.25"/>
  <cols>
    <col min="1" max="1" width="23.5703125" bestFit="1" customWidth="1"/>
    <col min="3" max="3" width="21.85546875" bestFit="1" customWidth="1"/>
    <col min="4" max="4" width="18.28515625" bestFit="1" customWidth="1"/>
    <col min="5" max="5" width="31" bestFit="1" customWidth="1"/>
    <col min="6" max="6" width="28.42578125" customWidth="1"/>
    <col min="7" max="7" width="21.28515625" bestFit="1" customWidth="1"/>
  </cols>
  <sheetData>
    <row r="1" spans="1:7" x14ac:dyDescent="0.25">
      <c r="A1" s="404" t="s">
        <v>14</v>
      </c>
      <c r="B1" s="404"/>
      <c r="C1" s="404"/>
      <c r="D1" s="404"/>
      <c r="E1" s="404"/>
      <c r="F1" s="404"/>
      <c r="G1" s="404"/>
    </row>
    <row r="2" spans="1:7" x14ac:dyDescent="0.25">
      <c r="A2" t="s">
        <v>8</v>
      </c>
      <c r="C2" t="s">
        <v>9</v>
      </c>
      <c r="D2" t="s">
        <v>10</v>
      </c>
      <c r="E2" t="s">
        <v>12</v>
      </c>
      <c r="F2" t="s">
        <v>11</v>
      </c>
      <c r="G2" t="s">
        <v>13</v>
      </c>
    </row>
    <row r="3" spans="1:7" x14ac:dyDescent="0.25">
      <c r="A3" t="s">
        <v>0</v>
      </c>
      <c r="B3">
        <v>0.1</v>
      </c>
      <c r="C3" s="1">
        <v>0.1</v>
      </c>
      <c r="D3">
        <v>18</v>
      </c>
      <c r="E3">
        <v>416</v>
      </c>
      <c r="F3" s="1">
        <f t="shared" ref="F3:F10" si="0">D3/E3</f>
        <v>4.3269230769230768E-2</v>
      </c>
      <c r="G3" s="2">
        <f t="shared" ref="G3:G10" si="1">F3*C3</f>
        <v>4.3269230769230772E-3</v>
      </c>
    </row>
    <row r="4" spans="1:7" x14ac:dyDescent="0.25">
      <c r="A4" t="s">
        <v>1</v>
      </c>
      <c r="B4">
        <v>0.25</v>
      </c>
      <c r="C4" s="1">
        <v>0.25</v>
      </c>
      <c r="D4">
        <v>12359</v>
      </c>
      <c r="E4">
        <v>383831</v>
      </c>
      <c r="F4" s="1">
        <f t="shared" si="0"/>
        <v>3.2199066776784573E-2</v>
      </c>
      <c r="G4" s="2">
        <f t="shared" si="1"/>
        <v>8.0497666941961431E-3</v>
      </c>
    </row>
    <row r="5" spans="1:7" x14ac:dyDescent="0.25">
      <c r="A5" t="s">
        <v>2</v>
      </c>
      <c r="B5">
        <v>0.06</v>
      </c>
      <c r="C5" s="1">
        <v>0.06</v>
      </c>
      <c r="D5">
        <v>150</v>
      </c>
      <c r="E5">
        <v>3604</v>
      </c>
      <c r="F5" s="1">
        <f t="shared" si="0"/>
        <v>4.1620421753607105E-2</v>
      </c>
      <c r="G5" s="2">
        <f t="shared" si="1"/>
        <v>2.4972253052164264E-3</v>
      </c>
    </row>
    <row r="6" spans="1:7" x14ac:dyDescent="0.25">
      <c r="A6" t="s">
        <v>3</v>
      </c>
      <c r="B6">
        <v>0.15</v>
      </c>
      <c r="C6" s="1">
        <v>0.15</v>
      </c>
      <c r="D6">
        <v>33.5</v>
      </c>
      <c r="E6">
        <v>871.5</v>
      </c>
      <c r="F6" s="1">
        <f t="shared" si="0"/>
        <v>3.8439472174411932E-2</v>
      </c>
      <c r="G6" s="2">
        <f t="shared" si="1"/>
        <v>5.7659208261617899E-3</v>
      </c>
    </row>
    <row r="7" spans="1:7" x14ac:dyDescent="0.25">
      <c r="A7" t="s">
        <v>4</v>
      </c>
      <c r="B7">
        <v>0.06</v>
      </c>
      <c r="C7" s="1">
        <v>0.06</v>
      </c>
      <c r="D7">
        <v>6</v>
      </c>
      <c r="E7">
        <v>69</v>
      </c>
      <c r="F7" s="1">
        <f t="shared" si="0"/>
        <v>8.6956521739130432E-2</v>
      </c>
      <c r="G7" s="2">
        <f t="shared" si="1"/>
        <v>5.2173913043478256E-3</v>
      </c>
    </row>
    <row r="8" spans="1:7" x14ac:dyDescent="0.25">
      <c r="A8" t="s">
        <v>5</v>
      </c>
      <c r="B8">
        <v>0.15</v>
      </c>
      <c r="C8" s="1">
        <v>0.15</v>
      </c>
      <c r="D8">
        <v>428</v>
      </c>
      <c r="E8">
        <v>12885</v>
      </c>
      <c r="F8" s="1">
        <f t="shared" si="0"/>
        <v>3.3216918897943343E-2</v>
      </c>
      <c r="G8" s="2">
        <f t="shared" si="1"/>
        <v>4.9825378346915012E-3</v>
      </c>
    </row>
    <row r="9" spans="1:7" x14ac:dyDescent="0.25">
      <c r="A9" t="s">
        <v>6</v>
      </c>
      <c r="B9">
        <v>0.15</v>
      </c>
      <c r="C9" s="1">
        <v>0.15</v>
      </c>
      <c r="D9">
        <v>1187220</v>
      </c>
      <c r="E9">
        <v>50288972</v>
      </c>
      <c r="F9" s="1">
        <f t="shared" si="0"/>
        <v>2.3607959216187597E-2</v>
      </c>
      <c r="G9" s="2">
        <f t="shared" si="1"/>
        <v>3.5411938824281394E-3</v>
      </c>
    </row>
    <row r="10" spans="1:7" ht="15.75" thickBot="1" x14ac:dyDescent="0.3">
      <c r="A10" t="s">
        <v>7</v>
      </c>
      <c r="B10">
        <v>0.08</v>
      </c>
      <c r="C10" s="1">
        <v>0.08</v>
      </c>
      <c r="D10">
        <v>3964400</v>
      </c>
      <c r="E10">
        <v>107993866</v>
      </c>
      <c r="F10" s="1">
        <f t="shared" si="0"/>
        <v>3.6709492370612974E-2</v>
      </c>
      <c r="G10" s="2">
        <f t="shared" si="1"/>
        <v>2.936759389649038E-3</v>
      </c>
    </row>
    <row r="11" spans="1:7" ht="15.75" thickBot="1" x14ac:dyDescent="0.3">
      <c r="F11" s="12" t="s">
        <v>29</v>
      </c>
      <c r="G11" s="13">
        <f>SUM(G3:G10)</f>
        <v>3.7317718313613947E-2</v>
      </c>
    </row>
    <row r="15" spans="1:7" x14ac:dyDescent="0.25">
      <c r="A15" s="3" t="s">
        <v>15</v>
      </c>
      <c r="B15" s="3"/>
    </row>
    <row r="16" spans="1:7" x14ac:dyDescent="0.25">
      <c r="B16" t="s">
        <v>21</v>
      </c>
    </row>
    <row r="17" spans="1:6" ht="15.75" thickBot="1" x14ac:dyDescent="0.3">
      <c r="A17" t="s">
        <v>16</v>
      </c>
      <c r="B17">
        <v>830</v>
      </c>
    </row>
    <row r="18" spans="1:6" x14ac:dyDescent="0.25">
      <c r="A18" t="s">
        <v>17</v>
      </c>
      <c r="B18">
        <v>231</v>
      </c>
      <c r="E18" s="6" t="s">
        <v>31</v>
      </c>
      <c r="F18" s="7"/>
    </row>
    <row r="19" spans="1:6" x14ac:dyDescent="0.25">
      <c r="A19" t="s">
        <v>18</v>
      </c>
      <c r="B19">
        <v>841</v>
      </c>
      <c r="E19" s="8"/>
      <c r="F19" s="9"/>
    </row>
    <row r="20" spans="1:6" ht="15.75" thickBot="1" x14ac:dyDescent="0.3">
      <c r="A20" t="s">
        <v>19</v>
      </c>
      <c r="B20">
        <v>0</v>
      </c>
      <c r="E20" s="10" t="s">
        <v>30</v>
      </c>
      <c r="F20" s="11">
        <f>(0.8*G11)+(0.2*B25)</f>
        <v>3.7407217101325121E-2</v>
      </c>
    </row>
    <row r="21" spans="1:6" x14ac:dyDescent="0.25">
      <c r="A21" t="s">
        <v>20</v>
      </c>
      <c r="B21">
        <v>0</v>
      </c>
    </row>
    <row r="22" spans="1:6" x14ac:dyDescent="0.25">
      <c r="A22" t="s">
        <v>22</v>
      </c>
      <c r="B22">
        <f>SUM(B17:B21)</f>
        <v>1902</v>
      </c>
    </row>
    <row r="23" spans="1:6" x14ac:dyDescent="0.25">
      <c r="B23" t="s">
        <v>24</v>
      </c>
      <c r="C23" t="s">
        <v>25</v>
      </c>
    </row>
    <row r="24" spans="1:6" ht="15.75" thickBot="1" x14ac:dyDescent="0.3">
      <c r="A24" t="s">
        <v>23</v>
      </c>
      <c r="B24">
        <f>B22*G11</f>
        <v>70.978300232493723</v>
      </c>
      <c r="C24">
        <v>187946.25</v>
      </c>
    </row>
    <row r="25" spans="1:6" ht="15.75" thickBot="1" x14ac:dyDescent="0.3">
      <c r="A25" s="12" t="s">
        <v>28</v>
      </c>
      <c r="B25" s="14">
        <f>(B24/C24)*100</f>
        <v>3.7765212252169819E-2</v>
      </c>
    </row>
    <row r="26" spans="1:6" x14ac:dyDescent="0.25">
      <c r="B26" s="5"/>
    </row>
    <row r="30" spans="1:6" x14ac:dyDescent="0.25">
      <c r="B30" t="s">
        <v>32</v>
      </c>
    </row>
    <row r="31" spans="1:6" x14ac:dyDescent="0.25">
      <c r="B31" t="s">
        <v>22</v>
      </c>
      <c r="C31" t="s">
        <v>26</v>
      </c>
      <c r="D31" t="s">
        <v>23</v>
      </c>
    </row>
    <row r="32" spans="1:6" x14ac:dyDescent="0.25">
      <c r="B32">
        <v>2534</v>
      </c>
      <c r="C32">
        <v>12.49</v>
      </c>
      <c r="D32">
        <f>B32*C32</f>
        <v>31649.66</v>
      </c>
    </row>
    <row r="33" spans="2:4" x14ac:dyDescent="0.25">
      <c r="B33">
        <v>1437</v>
      </c>
      <c r="C33">
        <v>2.4500000000000002</v>
      </c>
      <c r="D33">
        <f t="shared" ref="D33:D54" si="2">B33*C33</f>
        <v>3520.65</v>
      </c>
    </row>
    <row r="34" spans="2:4" x14ac:dyDescent="0.25">
      <c r="B34">
        <v>1582</v>
      </c>
      <c r="C34">
        <v>4.5599999999999996</v>
      </c>
      <c r="D34">
        <f t="shared" si="2"/>
        <v>7213.9199999999992</v>
      </c>
    </row>
    <row r="35" spans="2:4" x14ac:dyDescent="0.25">
      <c r="B35">
        <v>1739</v>
      </c>
      <c r="C35">
        <v>6.82</v>
      </c>
      <c r="D35">
        <f t="shared" si="2"/>
        <v>11859.980000000001</v>
      </c>
    </row>
    <row r="36" spans="2:4" x14ac:dyDescent="0.25">
      <c r="B36">
        <v>2974</v>
      </c>
      <c r="C36">
        <v>10.99</v>
      </c>
      <c r="D36">
        <f t="shared" si="2"/>
        <v>32684.260000000002</v>
      </c>
    </row>
    <row r="37" spans="2:4" x14ac:dyDescent="0.25">
      <c r="B37">
        <v>2550</v>
      </c>
      <c r="C37">
        <v>3.64</v>
      </c>
      <c r="D37">
        <f t="shared" si="2"/>
        <v>9282</v>
      </c>
    </row>
    <row r="38" spans="2:4" x14ac:dyDescent="0.25">
      <c r="B38">
        <v>1210</v>
      </c>
      <c r="C38">
        <v>2.68</v>
      </c>
      <c r="D38">
        <f t="shared" si="2"/>
        <v>3242.8</v>
      </c>
    </row>
    <row r="39" spans="2:4" x14ac:dyDescent="0.25">
      <c r="B39">
        <v>928</v>
      </c>
      <c r="C39">
        <v>2.0299999999999998</v>
      </c>
      <c r="D39">
        <f t="shared" si="2"/>
        <v>1883.84</v>
      </c>
    </row>
    <row r="40" spans="2:4" x14ac:dyDescent="0.25">
      <c r="B40">
        <v>1952</v>
      </c>
      <c r="C40">
        <v>2.06</v>
      </c>
      <c r="D40">
        <f t="shared" si="2"/>
        <v>4021.12</v>
      </c>
    </row>
    <row r="41" spans="2:4" x14ac:dyDescent="0.25">
      <c r="B41">
        <v>1901</v>
      </c>
      <c r="C41">
        <v>3.73</v>
      </c>
      <c r="D41">
        <f t="shared" si="2"/>
        <v>7090.73</v>
      </c>
    </row>
    <row r="42" spans="2:4" x14ac:dyDescent="0.25">
      <c r="B42">
        <v>1064</v>
      </c>
      <c r="C42">
        <v>6.74</v>
      </c>
      <c r="D42">
        <f t="shared" si="2"/>
        <v>7171.3600000000006</v>
      </c>
    </row>
    <row r="43" spans="2:4" x14ac:dyDescent="0.25">
      <c r="B43">
        <v>1038</v>
      </c>
      <c r="C43">
        <v>4.3099999999999996</v>
      </c>
      <c r="D43">
        <f t="shared" si="2"/>
        <v>4473.78</v>
      </c>
    </row>
    <row r="44" spans="2:4" x14ac:dyDescent="0.25">
      <c r="B44">
        <v>1471</v>
      </c>
      <c r="C44">
        <v>7.22</v>
      </c>
      <c r="D44">
        <f t="shared" si="2"/>
        <v>10620.619999999999</v>
      </c>
    </row>
    <row r="45" spans="2:4" x14ac:dyDescent="0.25">
      <c r="B45">
        <v>1398</v>
      </c>
      <c r="C45">
        <v>5.32</v>
      </c>
      <c r="D45">
        <f t="shared" si="2"/>
        <v>7437.3600000000006</v>
      </c>
    </row>
    <row r="46" spans="2:4" x14ac:dyDescent="0.25">
      <c r="B46">
        <v>2540</v>
      </c>
      <c r="C46">
        <v>3.82</v>
      </c>
      <c r="D46">
        <f t="shared" si="2"/>
        <v>9702.7999999999993</v>
      </c>
    </row>
    <row r="47" spans="2:4" x14ac:dyDescent="0.25">
      <c r="B47">
        <v>2095</v>
      </c>
      <c r="C47">
        <v>1.7</v>
      </c>
      <c r="D47">
        <f t="shared" si="2"/>
        <v>3561.5</v>
      </c>
    </row>
    <row r="48" spans="2:4" x14ac:dyDescent="0.25">
      <c r="B48">
        <v>2078</v>
      </c>
      <c r="C48">
        <v>8.39</v>
      </c>
      <c r="D48">
        <f t="shared" si="2"/>
        <v>17434.420000000002</v>
      </c>
    </row>
    <row r="49" spans="2:4" x14ac:dyDescent="0.25">
      <c r="B49">
        <v>1549</v>
      </c>
      <c r="C49">
        <v>2.17</v>
      </c>
      <c r="D49">
        <f t="shared" si="2"/>
        <v>3361.33</v>
      </c>
    </row>
    <row r="50" spans="2:4" x14ac:dyDescent="0.25">
      <c r="B50">
        <v>983</v>
      </c>
      <c r="C50">
        <v>3.92</v>
      </c>
      <c r="D50">
        <f t="shared" si="2"/>
        <v>3853.36</v>
      </c>
    </row>
    <row r="51" spans="2:4" x14ac:dyDescent="0.25">
      <c r="B51">
        <v>1842</v>
      </c>
      <c r="C51">
        <v>1.98</v>
      </c>
      <c r="D51">
        <f t="shared" si="2"/>
        <v>3647.16</v>
      </c>
    </row>
    <row r="52" spans="2:4" x14ac:dyDescent="0.25">
      <c r="B52">
        <v>1687</v>
      </c>
      <c r="C52">
        <v>1.36</v>
      </c>
      <c r="D52">
        <f t="shared" si="2"/>
        <v>2294.3200000000002</v>
      </c>
    </row>
    <row r="53" spans="2:4" x14ac:dyDescent="0.25">
      <c r="B53">
        <v>1805</v>
      </c>
      <c r="C53">
        <v>0.8</v>
      </c>
      <c r="D53">
        <f t="shared" si="2"/>
        <v>1444</v>
      </c>
    </row>
    <row r="54" spans="2:4" x14ac:dyDescent="0.25">
      <c r="B54">
        <v>604</v>
      </c>
      <c r="C54">
        <v>0.82</v>
      </c>
      <c r="D54">
        <f t="shared" si="2"/>
        <v>495.28</v>
      </c>
    </row>
    <row r="55" spans="2:4" x14ac:dyDescent="0.25">
      <c r="C55" s="4" t="s">
        <v>27</v>
      </c>
      <c r="D55" s="4">
        <f>SUM(D32:D54)</f>
        <v>187946.25</v>
      </c>
    </row>
  </sheetData>
  <mergeCells count="1">
    <mergeCell ref="A1:G1"/>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F24"/>
  <sheetViews>
    <sheetView zoomScale="66" zoomScaleNormal="66" workbookViewId="0">
      <selection activeCell="F7" sqref="F7"/>
    </sheetView>
  </sheetViews>
  <sheetFormatPr defaultRowHeight="15" x14ac:dyDescent="0.25"/>
  <cols>
    <col min="5" max="5" width="33.42578125" customWidth="1"/>
    <col min="6" max="6" width="36.28515625" customWidth="1"/>
    <col min="7" max="7" width="54.42578125" customWidth="1"/>
  </cols>
  <sheetData>
    <row r="1" spans="4:6" ht="17.25" x14ac:dyDescent="0.25">
      <c r="D1" s="26"/>
      <c r="E1" s="26" t="s">
        <v>33</v>
      </c>
      <c r="F1" s="32" t="s">
        <v>36</v>
      </c>
    </row>
    <row r="2" spans="4:6" ht="32.25" customHeight="1" x14ac:dyDescent="0.25">
      <c r="D2" s="26">
        <v>1</v>
      </c>
      <c r="E2" s="28" t="s">
        <v>37</v>
      </c>
      <c r="F2" s="33">
        <v>0.1249</v>
      </c>
    </row>
    <row r="3" spans="4:6" ht="45" customHeight="1" x14ac:dyDescent="0.25">
      <c r="D3" s="26">
        <v>2</v>
      </c>
      <c r="E3" s="34" t="s">
        <v>45</v>
      </c>
      <c r="F3" s="33">
        <v>0.1099</v>
      </c>
    </row>
    <row r="4" spans="4:6" ht="24" customHeight="1" x14ac:dyDescent="0.25">
      <c r="D4" s="26">
        <v>3</v>
      </c>
      <c r="E4" s="28" t="s">
        <v>69</v>
      </c>
      <c r="F4" s="33">
        <v>8.3900000000000002E-2</v>
      </c>
    </row>
    <row r="5" spans="4:6" ht="24.75" customHeight="1" x14ac:dyDescent="0.25">
      <c r="D5" s="26">
        <v>4</v>
      </c>
      <c r="E5" s="28" t="s">
        <v>61</v>
      </c>
      <c r="F5" s="33">
        <v>7.22E-2</v>
      </c>
    </row>
    <row r="6" spans="4:6" ht="18" customHeight="1" x14ac:dyDescent="0.25">
      <c r="D6" s="26">
        <v>5</v>
      </c>
      <c r="E6" s="28" t="s">
        <v>43</v>
      </c>
      <c r="F6" s="33">
        <v>6.8199999999999997E-2</v>
      </c>
    </row>
    <row r="7" spans="4:6" ht="30.75" customHeight="1" x14ac:dyDescent="0.25">
      <c r="D7" s="26">
        <v>6</v>
      </c>
      <c r="E7" s="28" t="s">
        <v>57</v>
      </c>
      <c r="F7" s="33">
        <v>6.7400000000000002E-2</v>
      </c>
    </row>
    <row r="8" spans="4:6" ht="29.25" customHeight="1" x14ac:dyDescent="0.25">
      <c r="D8" s="26">
        <v>7</v>
      </c>
      <c r="E8" s="28" t="s">
        <v>63</v>
      </c>
      <c r="F8" s="33">
        <v>5.3199999999999997E-2</v>
      </c>
    </row>
    <row r="9" spans="4:6" ht="24" customHeight="1" x14ac:dyDescent="0.25">
      <c r="D9" s="26">
        <v>8</v>
      </c>
      <c r="E9" s="28" t="s">
        <v>41</v>
      </c>
      <c r="F9" s="33">
        <v>4.5600000000000002E-2</v>
      </c>
    </row>
    <row r="10" spans="4:6" ht="22.5" customHeight="1" x14ac:dyDescent="0.25">
      <c r="D10" s="26">
        <v>9</v>
      </c>
      <c r="E10" s="28" t="s">
        <v>59</v>
      </c>
      <c r="F10" s="33">
        <v>4.3099999999999999E-2</v>
      </c>
    </row>
    <row r="11" spans="4:6" ht="18" customHeight="1" x14ac:dyDescent="0.25">
      <c r="D11" s="26">
        <v>10</v>
      </c>
      <c r="E11" s="28" t="s">
        <v>73</v>
      </c>
      <c r="F11" s="33">
        <v>3.9199999999999999E-2</v>
      </c>
    </row>
    <row r="12" spans="4:6" ht="21.75" customHeight="1" x14ac:dyDescent="0.25">
      <c r="D12" s="26">
        <v>11</v>
      </c>
      <c r="E12" s="28" t="s">
        <v>65</v>
      </c>
      <c r="F12" s="33">
        <v>3.8199999999999998E-2</v>
      </c>
    </row>
    <row r="13" spans="4:6" ht="21" customHeight="1" x14ac:dyDescent="0.25">
      <c r="D13" s="35">
        <v>12</v>
      </c>
      <c r="E13" s="36" t="s">
        <v>55</v>
      </c>
      <c r="F13" s="37">
        <v>3.73E-2</v>
      </c>
    </row>
    <row r="14" spans="4:6" ht="22.5" customHeight="1" x14ac:dyDescent="0.25">
      <c r="D14" s="26"/>
      <c r="E14" s="28" t="s">
        <v>47</v>
      </c>
      <c r="F14" s="33">
        <v>3.6400000000000002E-2</v>
      </c>
    </row>
    <row r="15" spans="4:6" ht="26.25" customHeight="1" x14ac:dyDescent="0.25">
      <c r="D15" s="26"/>
      <c r="E15" s="28" t="s">
        <v>49</v>
      </c>
      <c r="F15" s="33">
        <v>2.6800000000000001E-2</v>
      </c>
    </row>
    <row r="16" spans="4:6" ht="20.25" customHeight="1" x14ac:dyDescent="0.25">
      <c r="D16" s="26"/>
      <c r="E16" s="28" t="s">
        <v>39</v>
      </c>
      <c r="F16" s="33">
        <v>2.4500000000000001E-2</v>
      </c>
    </row>
    <row r="17" spans="4:6" ht="29.25" customHeight="1" x14ac:dyDescent="0.25">
      <c r="D17" s="26"/>
      <c r="E17" s="28" t="s">
        <v>71</v>
      </c>
      <c r="F17" s="33">
        <v>2.1700000000000001E-2</v>
      </c>
    </row>
    <row r="18" spans="4:6" ht="25.5" customHeight="1" x14ac:dyDescent="0.25">
      <c r="D18" s="26"/>
      <c r="E18" s="28" t="s">
        <v>53</v>
      </c>
      <c r="F18" s="33">
        <v>2.06E-2</v>
      </c>
    </row>
    <row r="19" spans="4:6" ht="16.5" customHeight="1" x14ac:dyDescent="0.25">
      <c r="D19" s="26"/>
      <c r="E19" s="28" t="s">
        <v>51</v>
      </c>
      <c r="F19" s="33">
        <v>2.0299999999999999E-2</v>
      </c>
    </row>
    <row r="20" spans="4:6" ht="19.5" customHeight="1" x14ac:dyDescent="0.25">
      <c r="D20" s="26"/>
      <c r="E20" s="28" t="s">
        <v>75</v>
      </c>
      <c r="F20" s="33">
        <v>1.9800000000000002E-2</v>
      </c>
    </row>
    <row r="21" spans="4:6" ht="21" customHeight="1" x14ac:dyDescent="0.25">
      <c r="D21" s="26"/>
      <c r="E21" s="28" t="s">
        <v>67</v>
      </c>
      <c r="F21" s="33">
        <v>1.7000000000000001E-2</v>
      </c>
    </row>
    <row r="22" spans="4:6" ht="13.5" customHeight="1" x14ac:dyDescent="0.25">
      <c r="D22" s="26"/>
      <c r="E22" s="28" t="s">
        <v>77</v>
      </c>
      <c r="F22" s="33">
        <v>1.3599999999999999E-2</v>
      </c>
    </row>
    <row r="23" spans="4:6" ht="27.75" customHeight="1" x14ac:dyDescent="0.25">
      <c r="D23" s="26"/>
      <c r="E23" s="28" t="s">
        <v>81</v>
      </c>
      <c r="F23" s="33">
        <v>8.2000000000000007E-3</v>
      </c>
    </row>
    <row r="24" spans="4:6" x14ac:dyDescent="0.25">
      <c r="D24" s="26"/>
      <c r="E24" s="28" t="s">
        <v>79</v>
      </c>
      <c r="F24" s="33">
        <v>8.0000000000000002E-3</v>
      </c>
    </row>
  </sheetData>
  <sortState ref="E2:F26">
    <sortCondition descending="1" ref="F2:F26"/>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opLeftCell="A4" workbookViewId="0">
      <selection activeCell="C9" sqref="C9"/>
    </sheetView>
  </sheetViews>
  <sheetFormatPr defaultRowHeight="15" x14ac:dyDescent="0.25"/>
  <cols>
    <col min="2" max="2" width="38.7109375" customWidth="1"/>
    <col min="3" max="3" width="55.85546875" customWidth="1"/>
  </cols>
  <sheetData>
    <row r="1" spans="1:3" ht="17.25" x14ac:dyDescent="0.25">
      <c r="B1" s="26" t="s">
        <v>33</v>
      </c>
      <c r="C1" s="27" t="s">
        <v>92</v>
      </c>
    </row>
    <row r="2" spans="1:3" ht="30" customHeight="1" x14ac:dyDescent="0.25">
      <c r="A2">
        <v>1</v>
      </c>
      <c r="B2" s="28" t="s">
        <v>91</v>
      </c>
      <c r="C2" s="29">
        <v>0.1739</v>
      </c>
    </row>
    <row r="3" spans="1:3" ht="24" customHeight="1" x14ac:dyDescent="0.25">
      <c r="A3">
        <v>2</v>
      </c>
      <c r="B3" s="28" t="s">
        <v>37</v>
      </c>
      <c r="C3" s="29">
        <v>0.16850000000000001</v>
      </c>
    </row>
    <row r="4" spans="1:3" ht="34.5" customHeight="1" x14ac:dyDescent="0.25">
      <c r="A4">
        <v>3</v>
      </c>
      <c r="B4" s="28" t="s">
        <v>69</v>
      </c>
      <c r="C4" s="29">
        <v>9.2799999999999994E-2</v>
      </c>
    </row>
    <row r="5" spans="1:3" ht="29.25" customHeight="1" x14ac:dyDescent="0.25">
      <c r="A5">
        <v>4</v>
      </c>
      <c r="B5" s="28" t="s">
        <v>43</v>
      </c>
      <c r="C5" s="29">
        <v>6.3100000000000003E-2</v>
      </c>
    </row>
    <row r="6" spans="1:3" ht="37.5" customHeight="1" x14ac:dyDescent="0.25">
      <c r="A6">
        <v>5</v>
      </c>
      <c r="B6" s="28" t="s">
        <v>61</v>
      </c>
      <c r="C6" s="29">
        <v>5.6500000000000002E-2</v>
      </c>
    </row>
    <row r="7" spans="1:3" ht="30" customHeight="1" x14ac:dyDescent="0.25">
      <c r="A7">
        <v>6</v>
      </c>
      <c r="B7" s="28" t="s">
        <v>65</v>
      </c>
      <c r="C7" s="29">
        <v>5.16E-2</v>
      </c>
    </row>
    <row r="8" spans="1:3" ht="34.5" customHeight="1" x14ac:dyDescent="0.25">
      <c r="A8">
        <v>7</v>
      </c>
      <c r="B8" s="28" t="s">
        <v>47</v>
      </c>
      <c r="C8" s="29">
        <v>4.9399999999999999E-2</v>
      </c>
    </row>
    <row r="9" spans="1:3" ht="19.5" customHeight="1" x14ac:dyDescent="0.25">
      <c r="A9">
        <v>8</v>
      </c>
      <c r="B9" s="28" t="s">
        <v>63</v>
      </c>
      <c r="C9" s="29">
        <v>3.9600000000000003E-2</v>
      </c>
    </row>
    <row r="10" spans="1:3" ht="38.25" customHeight="1" x14ac:dyDescent="0.25">
      <c r="A10">
        <v>9</v>
      </c>
      <c r="B10" s="28" t="s">
        <v>41</v>
      </c>
      <c r="C10" s="29">
        <v>3.8300000000000001E-2</v>
      </c>
    </row>
    <row r="11" spans="1:3" ht="31.5" customHeight="1" x14ac:dyDescent="0.25">
      <c r="A11">
        <v>10</v>
      </c>
      <c r="B11" s="28" t="s">
        <v>57</v>
      </c>
      <c r="C11" s="29">
        <v>3.8199999999999998E-2</v>
      </c>
    </row>
    <row r="12" spans="1:3" ht="40.5" customHeight="1" x14ac:dyDescent="0.25">
      <c r="A12" s="22">
        <v>11</v>
      </c>
      <c r="B12" s="30" t="s">
        <v>55</v>
      </c>
      <c r="C12" s="31">
        <v>3.7699999999999997E-2</v>
      </c>
    </row>
    <row r="13" spans="1:3" ht="38.25" customHeight="1" x14ac:dyDescent="0.25">
      <c r="B13" s="28" t="s">
        <v>59</v>
      </c>
      <c r="C13" s="29">
        <v>2.3800000000000002E-2</v>
      </c>
    </row>
    <row r="14" spans="1:3" ht="33.75" customHeight="1" x14ac:dyDescent="0.25">
      <c r="B14" s="28" t="s">
        <v>53</v>
      </c>
      <c r="C14" s="29">
        <v>2.1399999999999999E-2</v>
      </c>
    </row>
    <row r="15" spans="1:3" ht="29.25" customHeight="1" x14ac:dyDescent="0.25">
      <c r="B15" s="28" t="s">
        <v>73</v>
      </c>
      <c r="C15" s="29">
        <v>2.0500000000000001E-2</v>
      </c>
    </row>
    <row r="16" spans="1:3" ht="20.25" customHeight="1" x14ac:dyDescent="0.25">
      <c r="B16" s="28" t="s">
        <v>75</v>
      </c>
      <c r="C16" s="29">
        <v>1.9400000000000001E-2</v>
      </c>
    </row>
    <row r="17" spans="2:3" ht="17.25" customHeight="1" x14ac:dyDescent="0.25">
      <c r="B17" s="28" t="s">
        <v>67</v>
      </c>
      <c r="C17" s="29">
        <v>1.89E-2</v>
      </c>
    </row>
    <row r="18" spans="2:3" ht="24" customHeight="1" x14ac:dyDescent="0.25">
      <c r="B18" s="28" t="s">
        <v>39</v>
      </c>
      <c r="C18" s="29">
        <v>1.8700000000000001E-2</v>
      </c>
    </row>
    <row r="19" spans="2:3" ht="21.75" customHeight="1" x14ac:dyDescent="0.25">
      <c r="B19" s="28" t="s">
        <v>71</v>
      </c>
      <c r="C19" s="29">
        <v>1.7899999999999999E-2</v>
      </c>
    </row>
    <row r="20" spans="2:3" ht="21" customHeight="1" x14ac:dyDescent="0.25">
      <c r="B20" s="28" t="s">
        <v>49</v>
      </c>
      <c r="C20" s="29">
        <v>1.7299999999999999E-2</v>
      </c>
    </row>
    <row r="21" spans="2:3" ht="23.25" customHeight="1" x14ac:dyDescent="0.25">
      <c r="B21" s="28" t="s">
        <v>77</v>
      </c>
      <c r="C21" s="29">
        <v>1.2200000000000001E-2</v>
      </c>
    </row>
    <row r="22" spans="2:3" ht="19.5" customHeight="1" x14ac:dyDescent="0.25">
      <c r="B22" s="28" t="s">
        <v>51</v>
      </c>
      <c r="C22" s="29">
        <v>1.01E-2</v>
      </c>
    </row>
    <row r="23" spans="2:3" ht="21.75" customHeight="1" x14ac:dyDescent="0.25">
      <c r="B23" s="28" t="s">
        <v>79</v>
      </c>
      <c r="C23" s="29">
        <v>7.6E-3</v>
      </c>
    </row>
    <row r="24" spans="2:3" x14ac:dyDescent="0.25">
      <c r="B24" s="28" t="s">
        <v>81</v>
      </c>
      <c r="C24" s="29">
        <v>2.5999999999999999E-3</v>
      </c>
    </row>
  </sheetData>
  <sortState ref="B2:C24">
    <sortCondition descending="1" ref="C2:C24"/>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zoomScale="73" zoomScaleNormal="73" workbookViewId="0">
      <selection activeCell="C7" sqref="C7"/>
    </sheetView>
  </sheetViews>
  <sheetFormatPr defaultRowHeight="15" x14ac:dyDescent="0.25"/>
  <cols>
    <col min="2" max="2" width="45.42578125" customWidth="1"/>
    <col min="3" max="3" width="24" style="39" customWidth="1"/>
  </cols>
  <sheetData>
    <row r="1" spans="1:3" ht="17.25" x14ac:dyDescent="0.25">
      <c r="B1" t="s">
        <v>33</v>
      </c>
      <c r="C1" s="25" t="s">
        <v>93</v>
      </c>
    </row>
    <row r="2" spans="1:3" ht="24" customHeight="1" x14ac:dyDescent="0.25">
      <c r="A2">
        <v>1</v>
      </c>
      <c r="B2" s="38" t="s">
        <v>37</v>
      </c>
      <c r="C2" s="29">
        <v>0.1336</v>
      </c>
    </row>
    <row r="3" spans="1:3" ht="21" customHeight="1" x14ac:dyDescent="0.25">
      <c r="A3">
        <v>2</v>
      </c>
      <c r="B3" s="38" t="s">
        <v>91</v>
      </c>
      <c r="C3" s="29">
        <v>0.1227</v>
      </c>
    </row>
    <row r="4" spans="1:3" ht="21" customHeight="1" x14ac:dyDescent="0.25">
      <c r="A4">
        <v>3</v>
      </c>
      <c r="B4" s="38" t="s">
        <v>69</v>
      </c>
      <c r="C4" s="29">
        <v>8.5699999999999998E-2</v>
      </c>
    </row>
    <row r="5" spans="1:3" ht="23.25" customHeight="1" x14ac:dyDescent="0.25">
      <c r="A5">
        <v>4</v>
      </c>
      <c r="B5" s="38" t="s">
        <v>61</v>
      </c>
      <c r="C5" s="29">
        <v>6.9099999999999995E-2</v>
      </c>
    </row>
    <row r="6" spans="1:3" ht="24" customHeight="1" x14ac:dyDescent="0.25">
      <c r="A6">
        <v>5</v>
      </c>
      <c r="B6" s="38" t="s">
        <v>43</v>
      </c>
      <c r="C6" s="29">
        <v>6.7100000000000007E-2</v>
      </c>
    </row>
    <row r="7" spans="1:3" ht="21.75" customHeight="1" x14ac:dyDescent="0.25">
      <c r="A7">
        <v>6</v>
      </c>
      <c r="B7" s="38" t="s">
        <v>57</v>
      </c>
      <c r="C7" s="29">
        <v>6.1600000000000002E-2</v>
      </c>
    </row>
    <row r="8" spans="1:3" ht="23.25" customHeight="1" x14ac:dyDescent="0.25">
      <c r="A8">
        <v>7</v>
      </c>
      <c r="B8" s="38" t="s">
        <v>63</v>
      </c>
      <c r="C8" s="29">
        <v>5.0500000000000003E-2</v>
      </c>
    </row>
    <row r="9" spans="1:3" ht="25.5" customHeight="1" x14ac:dyDescent="0.25">
      <c r="A9">
        <v>8</v>
      </c>
      <c r="B9" s="38" t="s">
        <v>41</v>
      </c>
      <c r="C9" s="29">
        <v>4.41E-2</v>
      </c>
    </row>
    <row r="10" spans="1:3" ht="22.5" customHeight="1" x14ac:dyDescent="0.25">
      <c r="A10">
        <v>9</v>
      </c>
      <c r="B10" s="38" t="s">
        <v>65</v>
      </c>
      <c r="C10" s="29">
        <v>4.0899999999999999E-2</v>
      </c>
    </row>
    <row r="11" spans="1:3" ht="23.25" customHeight="1" x14ac:dyDescent="0.25">
      <c r="A11">
        <v>10</v>
      </c>
      <c r="B11" s="38" t="s">
        <v>59</v>
      </c>
      <c r="C11" s="29">
        <v>3.9199999999999999E-2</v>
      </c>
    </row>
    <row r="12" spans="1:3" ht="27" customHeight="1" x14ac:dyDescent="0.25">
      <c r="A12">
        <v>11</v>
      </c>
      <c r="B12" s="38" t="s">
        <v>47</v>
      </c>
      <c r="C12" s="29">
        <v>3.9E-2</v>
      </c>
    </row>
    <row r="13" spans="1:3" ht="27.75" customHeight="1" x14ac:dyDescent="0.25">
      <c r="A13" s="40">
        <v>12</v>
      </c>
      <c r="B13" s="41" t="s">
        <v>55</v>
      </c>
      <c r="C13" s="42">
        <v>3.7400000000000003E-2</v>
      </c>
    </row>
    <row r="14" spans="1:3" ht="23.25" customHeight="1" x14ac:dyDescent="0.25">
      <c r="B14" s="38" t="s">
        <v>73</v>
      </c>
      <c r="C14" s="29">
        <v>3.5499999999999997E-2</v>
      </c>
    </row>
    <row r="15" spans="1:3" ht="18.75" customHeight="1" x14ac:dyDescent="0.25">
      <c r="B15" s="38" t="s">
        <v>49</v>
      </c>
      <c r="C15" s="29">
        <v>2.4899999999999999E-2</v>
      </c>
    </row>
    <row r="16" spans="1:3" ht="24.75" customHeight="1" x14ac:dyDescent="0.25">
      <c r="B16" s="38" t="s">
        <v>39</v>
      </c>
      <c r="C16" s="29">
        <v>2.3300000000000001E-2</v>
      </c>
    </row>
    <row r="17" spans="2:3" ht="21" customHeight="1" x14ac:dyDescent="0.25">
      <c r="B17" s="38" t="s">
        <v>71</v>
      </c>
      <c r="C17" s="29">
        <v>2.0899999999999998E-2</v>
      </c>
    </row>
    <row r="18" spans="2:3" ht="24.75" customHeight="1" x14ac:dyDescent="0.25">
      <c r="B18" s="38" t="s">
        <v>53</v>
      </c>
      <c r="C18" s="29">
        <v>2.0799999999999999E-2</v>
      </c>
    </row>
    <row r="19" spans="2:3" ht="19.5" customHeight="1" x14ac:dyDescent="0.25">
      <c r="B19" s="38" t="s">
        <v>75</v>
      </c>
      <c r="C19" s="29">
        <v>1.9699999999999999E-2</v>
      </c>
    </row>
    <row r="20" spans="2:3" ht="22.5" customHeight="1" x14ac:dyDescent="0.25">
      <c r="B20" s="38" t="s">
        <v>51</v>
      </c>
      <c r="C20" s="29">
        <v>1.83E-2</v>
      </c>
    </row>
    <row r="21" spans="2:3" ht="17.25" customHeight="1" x14ac:dyDescent="0.25">
      <c r="B21" s="38" t="s">
        <v>67</v>
      </c>
      <c r="C21" s="29">
        <v>1.7399999999999999E-2</v>
      </c>
    </row>
    <row r="22" spans="2:3" ht="20.25" customHeight="1" x14ac:dyDescent="0.25">
      <c r="B22" s="38" t="s">
        <v>77</v>
      </c>
      <c r="C22" s="29">
        <v>1.3299999999999999E-2</v>
      </c>
    </row>
    <row r="23" spans="2:3" ht="20.25" customHeight="1" x14ac:dyDescent="0.25">
      <c r="B23" s="38" t="s">
        <v>79</v>
      </c>
      <c r="C23" s="29">
        <v>7.9000000000000008E-3</v>
      </c>
    </row>
    <row r="24" spans="2:3" x14ac:dyDescent="0.25">
      <c r="B24" s="38" t="s">
        <v>81</v>
      </c>
      <c r="C24" s="29">
        <v>7.1000000000000004E-3</v>
      </c>
    </row>
  </sheetData>
  <sortState ref="B2:C24">
    <sortCondition descending="1" ref="C2:C2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
  <sheetViews>
    <sheetView tabSelected="1" workbookViewId="0">
      <selection activeCell="P24" sqref="P24"/>
    </sheetView>
  </sheetViews>
  <sheetFormatPr defaultRowHeight="15" x14ac:dyDescent="0.25"/>
  <sheetData>
    <row r="1" spans="1:18" x14ac:dyDescent="0.25">
      <c r="C1" t="s">
        <v>89</v>
      </c>
      <c r="N1" t="s">
        <v>90</v>
      </c>
    </row>
    <row r="2" spans="1:18" ht="47.25" x14ac:dyDescent="0.25">
      <c r="B2" s="15" t="s">
        <v>82</v>
      </c>
      <c r="C2" s="16" t="s">
        <v>83</v>
      </c>
      <c r="D2" s="17" t="s">
        <v>84</v>
      </c>
      <c r="E2" s="16" t="s">
        <v>85</v>
      </c>
      <c r="F2" s="16" t="s">
        <v>86</v>
      </c>
      <c r="G2" s="16" t="s">
        <v>87</v>
      </c>
      <c r="H2" s="17" t="s">
        <v>88</v>
      </c>
      <c r="L2" s="15" t="s">
        <v>82</v>
      </c>
      <c r="M2" s="16" t="s">
        <v>83</v>
      </c>
      <c r="N2" s="17" t="s">
        <v>84</v>
      </c>
      <c r="O2" s="16" t="s">
        <v>85</v>
      </c>
      <c r="P2" s="16" t="s">
        <v>86</v>
      </c>
      <c r="Q2" s="16" t="s">
        <v>87</v>
      </c>
      <c r="R2" s="17" t="s">
        <v>88</v>
      </c>
    </row>
    <row r="3" spans="1:18" x14ac:dyDescent="0.25">
      <c r="A3">
        <v>1</v>
      </c>
      <c r="B3" s="19" t="s">
        <v>46</v>
      </c>
      <c r="C3" s="18">
        <v>1124</v>
      </c>
      <c r="D3" s="18">
        <v>433</v>
      </c>
      <c r="E3" s="18">
        <v>0</v>
      </c>
      <c r="F3" s="18">
        <v>1417</v>
      </c>
      <c r="G3" s="18">
        <v>0</v>
      </c>
      <c r="H3" s="18">
        <v>2974</v>
      </c>
      <c r="K3">
        <v>1</v>
      </c>
      <c r="L3" s="21" t="s">
        <v>48</v>
      </c>
      <c r="M3" s="20">
        <v>1112</v>
      </c>
      <c r="N3" s="20">
        <v>823</v>
      </c>
      <c r="O3" s="20">
        <v>614</v>
      </c>
      <c r="P3" s="20">
        <v>0</v>
      </c>
      <c r="Q3" s="20">
        <v>0</v>
      </c>
      <c r="R3" s="20">
        <v>2550</v>
      </c>
    </row>
    <row r="4" spans="1:18" x14ac:dyDescent="0.25">
      <c r="A4">
        <v>2</v>
      </c>
      <c r="B4" s="21" t="s">
        <v>48</v>
      </c>
      <c r="C4" s="20">
        <v>1112</v>
      </c>
      <c r="D4" s="20">
        <v>823</v>
      </c>
      <c r="E4" s="20">
        <v>614</v>
      </c>
      <c r="F4" s="20">
        <v>0</v>
      </c>
      <c r="G4" s="20">
        <v>0</v>
      </c>
      <c r="H4" s="20">
        <v>2550</v>
      </c>
      <c r="K4">
        <v>2</v>
      </c>
      <c r="L4" s="19" t="s">
        <v>66</v>
      </c>
      <c r="M4" s="18">
        <v>1047</v>
      </c>
      <c r="N4" s="18">
        <v>331</v>
      </c>
      <c r="O4" s="18">
        <v>1162</v>
      </c>
      <c r="P4" s="18">
        <v>0</v>
      </c>
      <c r="Q4" s="18">
        <v>0</v>
      </c>
      <c r="R4" s="18">
        <v>2540</v>
      </c>
    </row>
    <row r="5" spans="1:18" x14ac:dyDescent="0.25">
      <c r="A5">
        <v>3</v>
      </c>
      <c r="B5" s="19" t="s">
        <v>66</v>
      </c>
      <c r="C5" s="18">
        <v>1047</v>
      </c>
      <c r="D5" s="18">
        <v>331</v>
      </c>
      <c r="E5" s="18">
        <v>1162</v>
      </c>
      <c r="F5" s="18">
        <v>0</v>
      </c>
      <c r="G5" s="18">
        <v>0</v>
      </c>
      <c r="H5" s="18">
        <v>2540</v>
      </c>
      <c r="K5">
        <v>3</v>
      </c>
      <c r="L5" s="19" t="s">
        <v>70</v>
      </c>
      <c r="M5" s="18">
        <v>822</v>
      </c>
      <c r="N5" s="18">
        <v>464</v>
      </c>
      <c r="O5" s="18">
        <v>792</v>
      </c>
      <c r="P5" s="18">
        <v>0</v>
      </c>
      <c r="Q5" s="18">
        <v>0</v>
      </c>
      <c r="R5" s="18">
        <v>2078</v>
      </c>
    </row>
    <row r="6" spans="1:18" x14ac:dyDescent="0.25">
      <c r="A6">
        <v>4</v>
      </c>
      <c r="B6" s="19" t="s">
        <v>38</v>
      </c>
      <c r="C6" s="18">
        <v>1001</v>
      </c>
      <c r="D6" s="18">
        <v>490</v>
      </c>
      <c r="E6" s="18">
        <v>0</v>
      </c>
      <c r="F6" s="18">
        <v>1043</v>
      </c>
      <c r="G6" s="18">
        <v>0</v>
      </c>
      <c r="H6" s="18">
        <v>2534</v>
      </c>
      <c r="K6" s="22">
        <v>4</v>
      </c>
      <c r="L6" s="23" t="s">
        <v>56</v>
      </c>
      <c r="M6" s="24">
        <v>830</v>
      </c>
      <c r="N6" s="24">
        <v>231</v>
      </c>
      <c r="O6" s="24">
        <v>841</v>
      </c>
      <c r="P6" s="24">
        <v>0</v>
      </c>
      <c r="Q6" s="24">
        <v>0</v>
      </c>
      <c r="R6" s="24">
        <v>1901</v>
      </c>
    </row>
    <row r="7" spans="1:18" x14ac:dyDescent="0.25">
      <c r="A7">
        <v>5</v>
      </c>
      <c r="B7" s="21" t="s">
        <v>68</v>
      </c>
      <c r="C7" s="20">
        <v>828</v>
      </c>
      <c r="D7" s="20">
        <v>0</v>
      </c>
      <c r="E7" s="20">
        <v>0</v>
      </c>
      <c r="F7" s="20">
        <v>696</v>
      </c>
      <c r="G7" s="20">
        <v>570</v>
      </c>
      <c r="H7" s="20">
        <v>2095</v>
      </c>
      <c r="K7">
        <v>5</v>
      </c>
      <c r="L7" t="s">
        <v>35</v>
      </c>
      <c r="M7">
        <v>1185</v>
      </c>
      <c r="N7">
        <v>377</v>
      </c>
      <c r="O7">
        <v>244</v>
      </c>
      <c r="P7">
        <v>0</v>
      </c>
      <c r="Q7">
        <v>0</v>
      </c>
      <c r="R7">
        <v>1805</v>
      </c>
    </row>
    <row r="8" spans="1:18" x14ac:dyDescent="0.25">
      <c r="A8">
        <v>6</v>
      </c>
      <c r="B8" s="19" t="s">
        <v>70</v>
      </c>
      <c r="C8" s="18">
        <v>822</v>
      </c>
      <c r="D8" s="18">
        <v>464</v>
      </c>
      <c r="E8" s="18">
        <v>792</v>
      </c>
      <c r="F8" s="18">
        <v>0</v>
      </c>
      <c r="G8" s="18">
        <v>0</v>
      </c>
      <c r="H8" s="18">
        <v>2078</v>
      </c>
      <c r="K8">
        <v>6</v>
      </c>
      <c r="L8" t="s">
        <v>34</v>
      </c>
      <c r="M8">
        <v>843</v>
      </c>
      <c r="N8">
        <v>164</v>
      </c>
      <c r="O8">
        <v>575</v>
      </c>
      <c r="P8">
        <v>0</v>
      </c>
      <c r="Q8">
        <v>0</v>
      </c>
      <c r="R8">
        <v>1582</v>
      </c>
    </row>
    <row r="9" spans="1:18" x14ac:dyDescent="0.25">
      <c r="A9">
        <v>7</v>
      </c>
      <c r="B9" s="19" t="s">
        <v>54</v>
      </c>
      <c r="C9" s="18">
        <v>875</v>
      </c>
      <c r="D9" s="18">
        <v>0</v>
      </c>
      <c r="E9" s="18">
        <v>0</v>
      </c>
      <c r="F9" s="18">
        <v>680</v>
      </c>
      <c r="G9" s="18">
        <v>396</v>
      </c>
      <c r="H9" s="18">
        <v>1952</v>
      </c>
    </row>
    <row r="10" spans="1:18" x14ac:dyDescent="0.25">
      <c r="A10" s="22">
        <v>8</v>
      </c>
      <c r="B10" s="23" t="s">
        <v>56</v>
      </c>
      <c r="C10" s="24">
        <v>830</v>
      </c>
      <c r="D10" s="24">
        <v>231</v>
      </c>
      <c r="E10" s="24">
        <v>841</v>
      </c>
      <c r="F10" s="24">
        <v>0</v>
      </c>
      <c r="G10" s="24">
        <v>0</v>
      </c>
      <c r="H10" s="24">
        <v>1901</v>
      </c>
    </row>
    <row r="11" spans="1:18" x14ac:dyDescent="0.25">
      <c r="A11">
        <v>9</v>
      </c>
      <c r="B11" s="21" t="s">
        <v>76</v>
      </c>
      <c r="C11" s="20">
        <v>695</v>
      </c>
      <c r="D11" s="20">
        <v>425</v>
      </c>
      <c r="E11" s="20">
        <v>0</v>
      </c>
      <c r="F11" s="20">
        <v>722</v>
      </c>
      <c r="G11" s="20">
        <v>0</v>
      </c>
      <c r="H11" s="20">
        <v>1842</v>
      </c>
    </row>
    <row r="12" spans="1:18" x14ac:dyDescent="0.25">
      <c r="A12">
        <v>10</v>
      </c>
      <c r="B12" s="21" t="s">
        <v>80</v>
      </c>
      <c r="C12" s="20">
        <v>1185</v>
      </c>
      <c r="D12" s="20">
        <v>377</v>
      </c>
      <c r="E12" s="20">
        <v>244</v>
      </c>
      <c r="F12" s="20">
        <v>0</v>
      </c>
      <c r="G12" s="20">
        <v>0</v>
      </c>
      <c r="H12" s="20">
        <v>1805</v>
      </c>
    </row>
    <row r="13" spans="1:18" x14ac:dyDescent="0.25">
      <c r="A13">
        <v>11</v>
      </c>
      <c r="B13" s="21" t="s">
        <v>44</v>
      </c>
      <c r="C13" s="20">
        <v>600</v>
      </c>
      <c r="D13" s="20">
        <v>56</v>
      </c>
      <c r="E13" s="20">
        <v>0</v>
      </c>
      <c r="F13" s="20">
        <v>1083</v>
      </c>
      <c r="G13" s="20">
        <v>0</v>
      </c>
      <c r="H13" s="20">
        <v>1739</v>
      </c>
    </row>
    <row r="14" spans="1:18" x14ac:dyDescent="0.25">
      <c r="A14">
        <v>12</v>
      </c>
      <c r="B14" s="19" t="s">
        <v>78</v>
      </c>
      <c r="C14" s="18">
        <v>708</v>
      </c>
      <c r="D14" s="18">
        <v>519</v>
      </c>
      <c r="E14" s="18">
        <v>0</v>
      </c>
      <c r="F14" s="18">
        <v>459</v>
      </c>
      <c r="G14" s="18">
        <v>0</v>
      </c>
      <c r="H14" s="18">
        <v>1687</v>
      </c>
    </row>
    <row r="15" spans="1:18" x14ac:dyDescent="0.25">
      <c r="A15">
        <v>13</v>
      </c>
      <c r="B15" s="19" t="s">
        <v>42</v>
      </c>
      <c r="C15" s="18">
        <v>843</v>
      </c>
      <c r="D15" s="18">
        <v>164</v>
      </c>
      <c r="E15" s="18">
        <v>575</v>
      </c>
      <c r="F15" s="18">
        <v>0</v>
      </c>
      <c r="G15" s="18">
        <v>0</v>
      </c>
      <c r="H15" s="18">
        <v>1582</v>
      </c>
    </row>
    <row r="16" spans="1:18" x14ac:dyDescent="0.25">
      <c r="A16">
        <v>14</v>
      </c>
      <c r="B16" s="21" t="s">
        <v>72</v>
      </c>
      <c r="C16" s="20">
        <v>876</v>
      </c>
      <c r="D16" s="20">
        <v>266</v>
      </c>
      <c r="E16" s="20">
        <v>0</v>
      </c>
      <c r="F16" s="20">
        <v>406</v>
      </c>
      <c r="G16" s="20">
        <v>0</v>
      </c>
      <c r="H16" s="20">
        <v>1549</v>
      </c>
    </row>
    <row r="17" spans="1:8" x14ac:dyDescent="0.25">
      <c r="A17">
        <v>15</v>
      </c>
      <c r="B17" s="19" t="s">
        <v>62</v>
      </c>
      <c r="C17" s="18">
        <v>784</v>
      </c>
      <c r="D17" s="18">
        <v>0</v>
      </c>
      <c r="E17" s="18">
        <v>0</v>
      </c>
      <c r="F17" s="18">
        <v>304</v>
      </c>
      <c r="G17" s="18">
        <v>383</v>
      </c>
      <c r="H17" s="18">
        <v>1471</v>
      </c>
    </row>
    <row r="18" spans="1:8" x14ac:dyDescent="0.25">
      <c r="A18">
        <v>16</v>
      </c>
      <c r="B18" s="21" t="s">
        <v>40</v>
      </c>
      <c r="C18" s="20">
        <v>783</v>
      </c>
      <c r="D18" s="20">
        <v>385</v>
      </c>
      <c r="E18" s="20">
        <v>0</v>
      </c>
      <c r="F18" s="20">
        <v>270</v>
      </c>
      <c r="G18" s="20">
        <v>0</v>
      </c>
      <c r="H18" s="20">
        <v>1437</v>
      </c>
    </row>
    <row r="19" spans="1:8" x14ac:dyDescent="0.25">
      <c r="A19">
        <v>17</v>
      </c>
      <c r="B19" s="21" t="s">
        <v>64</v>
      </c>
      <c r="C19" s="20">
        <v>810</v>
      </c>
      <c r="D19" s="20">
        <v>311</v>
      </c>
      <c r="E19" s="20">
        <v>0</v>
      </c>
      <c r="F19" s="20">
        <v>0</v>
      </c>
      <c r="G19" s="20">
        <v>278</v>
      </c>
      <c r="H19" s="20">
        <v>1398</v>
      </c>
    </row>
    <row r="20" spans="1:8" x14ac:dyDescent="0.25">
      <c r="A20">
        <v>18</v>
      </c>
      <c r="B20" s="19" t="s">
        <v>50</v>
      </c>
      <c r="C20" s="18">
        <v>582</v>
      </c>
      <c r="D20" s="18">
        <v>162</v>
      </c>
      <c r="E20" s="18">
        <v>0</v>
      </c>
      <c r="F20" s="18">
        <v>465</v>
      </c>
      <c r="G20" s="18">
        <v>0</v>
      </c>
      <c r="H20" s="18">
        <v>1210</v>
      </c>
    </row>
    <row r="21" spans="1:8" x14ac:dyDescent="0.25">
      <c r="A21">
        <v>19</v>
      </c>
      <c r="B21" s="19" t="s">
        <v>58</v>
      </c>
      <c r="C21" s="18">
        <v>580</v>
      </c>
      <c r="D21" s="18">
        <v>0</v>
      </c>
      <c r="E21" s="18">
        <v>268</v>
      </c>
      <c r="F21" s="18">
        <v>0</v>
      </c>
      <c r="G21" s="18">
        <v>217</v>
      </c>
      <c r="H21" s="18">
        <v>1064</v>
      </c>
    </row>
    <row r="22" spans="1:8" x14ac:dyDescent="0.25">
      <c r="A22">
        <v>20</v>
      </c>
      <c r="B22" s="21" t="s">
        <v>60</v>
      </c>
      <c r="C22" s="20">
        <v>575</v>
      </c>
      <c r="D22" s="20">
        <v>183</v>
      </c>
      <c r="E22" s="20">
        <v>0</v>
      </c>
      <c r="F22" s="20">
        <v>0</v>
      </c>
      <c r="G22" s="20">
        <v>280</v>
      </c>
      <c r="H22" s="20">
        <v>1038</v>
      </c>
    </row>
    <row r="23" spans="1:8" x14ac:dyDescent="0.25">
      <c r="A23">
        <v>21</v>
      </c>
      <c r="B23" s="19" t="s">
        <v>74</v>
      </c>
      <c r="C23" s="18">
        <v>535</v>
      </c>
      <c r="D23" s="18">
        <v>0</v>
      </c>
      <c r="E23" s="18">
        <v>238</v>
      </c>
      <c r="F23" s="18">
        <v>0</v>
      </c>
      <c r="G23" s="18">
        <v>210</v>
      </c>
      <c r="H23" s="18">
        <v>983</v>
      </c>
    </row>
    <row r="24" spans="1:8" x14ac:dyDescent="0.25">
      <c r="A24">
        <v>22</v>
      </c>
      <c r="B24" s="21" t="s">
        <v>52</v>
      </c>
      <c r="C24" s="20">
        <v>684</v>
      </c>
      <c r="D24" s="20">
        <v>0</v>
      </c>
      <c r="E24" s="20">
        <v>107</v>
      </c>
      <c r="F24" s="20">
        <v>0</v>
      </c>
      <c r="G24" s="20">
        <v>136</v>
      </c>
      <c r="H24" s="20">
        <v>928</v>
      </c>
    </row>
    <row r="25" spans="1:8" x14ac:dyDescent="0.25">
      <c r="A25">
        <v>23</v>
      </c>
      <c r="B25" s="19" t="s">
        <v>81</v>
      </c>
      <c r="C25" s="18">
        <v>431</v>
      </c>
      <c r="D25" s="18">
        <v>0</v>
      </c>
      <c r="E25" s="18">
        <v>119</v>
      </c>
      <c r="F25" s="18">
        <v>55</v>
      </c>
      <c r="G25" s="18">
        <v>0</v>
      </c>
      <c r="H25" s="18">
        <v>604</v>
      </c>
    </row>
  </sheetData>
  <sortState ref="B3:H25">
    <sortCondition descending="1" ref="H3:H2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
  <sheetViews>
    <sheetView workbookViewId="0">
      <selection activeCell="N25" sqref="N25"/>
    </sheetView>
  </sheetViews>
  <sheetFormatPr defaultRowHeight="15" x14ac:dyDescent="0.25"/>
  <cols>
    <col min="1" max="1" width="30.42578125" style="101" customWidth="1"/>
    <col min="2" max="2" width="7.28515625" style="101" customWidth="1"/>
    <col min="3" max="3" width="8.42578125" style="101" customWidth="1"/>
    <col min="4" max="4" width="10.7109375" style="101" customWidth="1"/>
    <col min="5" max="5" width="5.85546875" style="101" customWidth="1"/>
    <col min="6" max="6" width="6.85546875" style="101" customWidth="1"/>
    <col min="7" max="7" width="8.7109375" style="101" customWidth="1"/>
    <col min="8" max="8" width="6.28515625" style="101" customWidth="1"/>
    <col min="9" max="11" width="6.85546875" style="101" customWidth="1"/>
    <col min="12" max="12" width="9.140625" style="101"/>
    <col min="13" max="13" width="7.28515625" style="101" customWidth="1"/>
    <col min="14" max="14" width="9.7109375" style="101" customWidth="1"/>
    <col min="15" max="15" width="8.140625" style="101" customWidth="1"/>
    <col min="16" max="16" width="8.7109375" style="101" customWidth="1"/>
    <col min="17" max="17" width="6.140625" style="101" customWidth="1"/>
  </cols>
  <sheetData>
    <row r="1" spans="1:17" ht="21" x14ac:dyDescent="0.25">
      <c r="A1" s="422"/>
      <c r="B1" s="423"/>
      <c r="C1" s="43" t="s">
        <v>94</v>
      </c>
      <c r="D1" s="43" t="s">
        <v>95</v>
      </c>
      <c r="E1" s="424" t="s">
        <v>96</v>
      </c>
      <c r="F1" s="425"/>
      <c r="G1" s="425"/>
      <c r="H1" s="426"/>
      <c r="I1" s="424" t="s">
        <v>97</v>
      </c>
      <c r="J1" s="425"/>
      <c r="K1" s="425"/>
      <c r="L1" s="425"/>
      <c r="M1" s="425"/>
      <c r="N1" s="425"/>
      <c r="O1" s="425"/>
      <c r="P1" s="425"/>
      <c r="Q1" s="426"/>
    </row>
    <row r="2" spans="1:17" ht="37.5" x14ac:dyDescent="0.25">
      <c r="A2" s="427" t="s">
        <v>98</v>
      </c>
      <c r="B2" s="428"/>
      <c r="C2" s="405" t="s">
        <v>99</v>
      </c>
      <c r="D2" s="431" t="s">
        <v>100</v>
      </c>
      <c r="E2" s="433">
        <v>8</v>
      </c>
      <c r="F2" s="435">
        <v>10</v>
      </c>
      <c r="G2" s="437">
        <v>12</v>
      </c>
      <c r="H2" s="439" t="s">
        <v>101</v>
      </c>
      <c r="I2" s="44" t="s">
        <v>102</v>
      </c>
      <c r="J2" s="45" t="s">
        <v>103</v>
      </c>
      <c r="K2" s="46" t="s">
        <v>104</v>
      </c>
      <c r="L2" s="47" t="s">
        <v>105</v>
      </c>
      <c r="M2" s="47" t="s">
        <v>106</v>
      </c>
      <c r="N2" s="48" t="s">
        <v>107</v>
      </c>
      <c r="O2" s="47" t="s">
        <v>108</v>
      </c>
      <c r="P2" s="49" t="s">
        <v>109</v>
      </c>
      <c r="Q2" s="405" t="s">
        <v>110</v>
      </c>
    </row>
    <row r="3" spans="1:17" x14ac:dyDescent="0.25">
      <c r="A3" s="429"/>
      <c r="B3" s="430"/>
      <c r="C3" s="406"/>
      <c r="D3" s="432"/>
      <c r="E3" s="434"/>
      <c r="F3" s="436"/>
      <c r="G3" s="438"/>
      <c r="H3" s="440"/>
      <c r="I3" s="50">
        <v>4</v>
      </c>
      <c r="J3" s="51">
        <v>3</v>
      </c>
      <c r="K3" s="51">
        <v>3</v>
      </c>
      <c r="L3" s="51">
        <v>3</v>
      </c>
      <c r="M3" s="52">
        <v>3</v>
      </c>
      <c r="N3" s="53">
        <v>2</v>
      </c>
      <c r="O3" s="54">
        <v>1.5</v>
      </c>
      <c r="P3" s="55">
        <v>1</v>
      </c>
      <c r="Q3" s="406"/>
    </row>
    <row r="4" spans="1:17" x14ac:dyDescent="0.25">
      <c r="A4" s="56" t="s">
        <v>111</v>
      </c>
      <c r="B4" s="57"/>
      <c r="C4" s="58">
        <v>416</v>
      </c>
      <c r="D4" s="59">
        <v>383831</v>
      </c>
      <c r="E4" s="60">
        <v>285</v>
      </c>
      <c r="F4" s="61">
        <v>124</v>
      </c>
      <c r="G4" s="62">
        <v>7</v>
      </c>
      <c r="H4" s="59">
        <v>3604</v>
      </c>
      <c r="I4" s="60">
        <v>14</v>
      </c>
      <c r="J4" s="63">
        <v>25</v>
      </c>
      <c r="K4" s="63">
        <v>78</v>
      </c>
      <c r="L4" s="63">
        <v>36</v>
      </c>
      <c r="M4" s="64">
        <v>31</v>
      </c>
      <c r="N4" s="65">
        <v>52</v>
      </c>
      <c r="O4" s="66">
        <v>43</v>
      </c>
      <c r="P4" s="62">
        <v>137</v>
      </c>
      <c r="Q4" s="67">
        <v>871.5</v>
      </c>
    </row>
    <row r="5" spans="1:17" x14ac:dyDescent="0.25">
      <c r="A5" s="68" t="s">
        <v>112</v>
      </c>
      <c r="B5" s="69" t="s">
        <v>113</v>
      </c>
      <c r="C5" s="70">
        <v>41</v>
      </c>
      <c r="D5" s="71">
        <v>40963</v>
      </c>
      <c r="E5" s="72">
        <v>24</v>
      </c>
      <c r="F5" s="73">
        <v>16</v>
      </c>
      <c r="G5" s="74">
        <v>1</v>
      </c>
      <c r="H5" s="75">
        <v>364</v>
      </c>
      <c r="I5" s="72">
        <v>4</v>
      </c>
      <c r="J5" s="76">
        <v>4</v>
      </c>
      <c r="K5" s="76">
        <v>7</v>
      </c>
      <c r="L5" s="76">
        <v>2</v>
      </c>
      <c r="M5" s="77">
        <v>0</v>
      </c>
      <c r="N5" s="77">
        <v>8</v>
      </c>
      <c r="O5" s="78">
        <v>1</v>
      </c>
      <c r="P5" s="74">
        <v>15</v>
      </c>
      <c r="Q5" s="79">
        <v>87.5</v>
      </c>
    </row>
    <row r="6" spans="1:17" x14ac:dyDescent="0.25">
      <c r="A6" s="68" t="s">
        <v>114</v>
      </c>
      <c r="B6" s="69" t="s">
        <v>115</v>
      </c>
      <c r="C6" s="70">
        <v>9</v>
      </c>
      <c r="D6" s="71">
        <v>7845</v>
      </c>
      <c r="E6" s="72">
        <v>1</v>
      </c>
      <c r="F6" s="73">
        <v>8</v>
      </c>
      <c r="G6" s="74">
        <v>0</v>
      </c>
      <c r="H6" s="75">
        <v>88</v>
      </c>
      <c r="I6" s="72">
        <v>0</v>
      </c>
      <c r="J6" s="76">
        <v>1</v>
      </c>
      <c r="K6" s="76">
        <v>0</v>
      </c>
      <c r="L6" s="76">
        <v>5</v>
      </c>
      <c r="M6" s="77">
        <v>0</v>
      </c>
      <c r="N6" s="77">
        <v>0</v>
      </c>
      <c r="O6" s="78">
        <v>1</v>
      </c>
      <c r="P6" s="74">
        <v>2</v>
      </c>
      <c r="Q6" s="79">
        <v>21.5</v>
      </c>
    </row>
    <row r="7" spans="1:17" x14ac:dyDescent="0.25">
      <c r="A7" s="68" t="s">
        <v>116</v>
      </c>
      <c r="B7" s="69" t="s">
        <v>117</v>
      </c>
      <c r="C7" s="70">
        <v>20</v>
      </c>
      <c r="D7" s="71">
        <v>16356</v>
      </c>
      <c r="E7" s="72">
        <v>12</v>
      </c>
      <c r="F7" s="73">
        <v>7</v>
      </c>
      <c r="G7" s="74">
        <v>1</v>
      </c>
      <c r="H7" s="75">
        <v>178</v>
      </c>
      <c r="I7" s="72">
        <v>1</v>
      </c>
      <c r="J7" s="76">
        <v>1</v>
      </c>
      <c r="K7" s="76">
        <v>5</v>
      </c>
      <c r="L7" s="76">
        <v>1</v>
      </c>
      <c r="M7" s="77">
        <v>0</v>
      </c>
      <c r="N7" s="77">
        <v>1</v>
      </c>
      <c r="O7" s="78">
        <v>0</v>
      </c>
      <c r="P7" s="74">
        <v>11</v>
      </c>
      <c r="Q7" s="79">
        <v>38</v>
      </c>
    </row>
    <row r="8" spans="1:17" x14ac:dyDescent="0.25">
      <c r="A8" s="68" t="s">
        <v>118</v>
      </c>
      <c r="B8" s="69" t="s">
        <v>119</v>
      </c>
      <c r="C8" s="70">
        <v>31</v>
      </c>
      <c r="D8" s="71">
        <v>32140</v>
      </c>
      <c r="E8" s="72">
        <v>20</v>
      </c>
      <c r="F8" s="73">
        <v>11</v>
      </c>
      <c r="G8" s="74">
        <v>0</v>
      </c>
      <c r="H8" s="75">
        <v>270</v>
      </c>
      <c r="I8" s="72">
        <v>0</v>
      </c>
      <c r="J8" s="76">
        <v>2</v>
      </c>
      <c r="K8" s="76">
        <v>8</v>
      </c>
      <c r="L8" s="76">
        <v>4</v>
      </c>
      <c r="M8" s="77">
        <v>6</v>
      </c>
      <c r="N8" s="77">
        <v>2</v>
      </c>
      <c r="O8" s="78">
        <v>4</v>
      </c>
      <c r="P8" s="74">
        <v>5</v>
      </c>
      <c r="Q8" s="79">
        <v>75</v>
      </c>
    </row>
    <row r="9" spans="1:17" x14ac:dyDescent="0.25">
      <c r="A9" s="68" t="s">
        <v>120</v>
      </c>
      <c r="B9" s="69" t="s">
        <v>121</v>
      </c>
      <c r="C9" s="70">
        <v>41</v>
      </c>
      <c r="D9" s="71">
        <v>42916</v>
      </c>
      <c r="E9" s="72">
        <v>37</v>
      </c>
      <c r="F9" s="73">
        <v>3</v>
      </c>
      <c r="G9" s="74">
        <v>1</v>
      </c>
      <c r="H9" s="75">
        <v>338</v>
      </c>
      <c r="I9" s="72">
        <v>3</v>
      </c>
      <c r="J9" s="76">
        <v>4</v>
      </c>
      <c r="K9" s="76">
        <v>1</v>
      </c>
      <c r="L9" s="76">
        <v>1</v>
      </c>
      <c r="M9" s="77">
        <v>1</v>
      </c>
      <c r="N9" s="77">
        <v>7</v>
      </c>
      <c r="O9" s="78">
        <v>3</v>
      </c>
      <c r="P9" s="74">
        <v>21</v>
      </c>
      <c r="Q9" s="79">
        <v>72.5</v>
      </c>
    </row>
    <row r="10" spans="1:17" x14ac:dyDescent="0.25">
      <c r="A10" s="68" t="s">
        <v>122</v>
      </c>
      <c r="B10" s="69" t="s">
        <v>123</v>
      </c>
      <c r="C10" s="70">
        <v>9</v>
      </c>
      <c r="D10" s="71">
        <v>10294</v>
      </c>
      <c r="E10" s="72">
        <v>0</v>
      </c>
      <c r="F10" s="73">
        <v>9</v>
      </c>
      <c r="G10" s="74">
        <v>0</v>
      </c>
      <c r="H10" s="75">
        <v>90</v>
      </c>
      <c r="I10" s="72">
        <v>0</v>
      </c>
      <c r="J10" s="76">
        <v>0</v>
      </c>
      <c r="K10" s="76">
        <v>8</v>
      </c>
      <c r="L10" s="76">
        <v>0</v>
      </c>
      <c r="M10" s="77">
        <v>0</v>
      </c>
      <c r="N10" s="77">
        <v>0</v>
      </c>
      <c r="O10" s="78">
        <v>1</v>
      </c>
      <c r="P10" s="74">
        <v>0</v>
      </c>
      <c r="Q10" s="79">
        <v>25.5</v>
      </c>
    </row>
    <row r="11" spans="1:17" x14ac:dyDescent="0.25">
      <c r="A11" s="68" t="s">
        <v>124</v>
      </c>
      <c r="B11" s="69" t="s">
        <v>125</v>
      </c>
      <c r="C11" s="70">
        <v>11</v>
      </c>
      <c r="D11" s="71">
        <v>10573</v>
      </c>
      <c r="E11" s="72">
        <v>7</v>
      </c>
      <c r="F11" s="73">
        <v>4</v>
      </c>
      <c r="G11" s="74">
        <v>0</v>
      </c>
      <c r="H11" s="75">
        <v>96</v>
      </c>
      <c r="I11" s="72">
        <v>0</v>
      </c>
      <c r="J11" s="76">
        <v>0</v>
      </c>
      <c r="K11" s="76">
        <v>3</v>
      </c>
      <c r="L11" s="76">
        <v>1</v>
      </c>
      <c r="M11" s="77">
        <v>2</v>
      </c>
      <c r="N11" s="77">
        <v>1</v>
      </c>
      <c r="O11" s="78">
        <v>2</v>
      </c>
      <c r="P11" s="74">
        <v>2</v>
      </c>
      <c r="Q11" s="79">
        <v>25</v>
      </c>
    </row>
    <row r="12" spans="1:17" x14ac:dyDescent="0.25">
      <c r="A12" s="68" t="s">
        <v>126</v>
      </c>
      <c r="B12" s="69" t="s">
        <v>127</v>
      </c>
      <c r="C12" s="70">
        <v>10</v>
      </c>
      <c r="D12" s="71">
        <v>7282</v>
      </c>
      <c r="E12" s="72">
        <v>8</v>
      </c>
      <c r="F12" s="73">
        <v>2</v>
      </c>
      <c r="G12" s="74">
        <v>0</v>
      </c>
      <c r="H12" s="75">
        <v>84</v>
      </c>
      <c r="I12" s="72">
        <v>0</v>
      </c>
      <c r="J12" s="76">
        <v>0</v>
      </c>
      <c r="K12" s="76">
        <v>0</v>
      </c>
      <c r="L12" s="76">
        <v>2</v>
      </c>
      <c r="M12" s="77">
        <v>0</v>
      </c>
      <c r="N12" s="77">
        <v>3</v>
      </c>
      <c r="O12" s="78">
        <v>1</v>
      </c>
      <c r="P12" s="74">
        <v>4</v>
      </c>
      <c r="Q12" s="79">
        <v>17.5</v>
      </c>
    </row>
    <row r="13" spans="1:17" x14ac:dyDescent="0.25">
      <c r="A13" s="68" t="s">
        <v>128</v>
      </c>
      <c r="B13" s="69" t="s">
        <v>129</v>
      </c>
      <c r="C13" s="70">
        <v>8</v>
      </c>
      <c r="D13" s="71">
        <v>9973</v>
      </c>
      <c r="E13" s="72">
        <v>8</v>
      </c>
      <c r="F13" s="73">
        <v>0</v>
      </c>
      <c r="G13" s="74">
        <v>0</v>
      </c>
      <c r="H13" s="75">
        <v>64</v>
      </c>
      <c r="I13" s="72">
        <v>0</v>
      </c>
      <c r="J13" s="76">
        <v>0</v>
      </c>
      <c r="K13" s="76">
        <v>0</v>
      </c>
      <c r="L13" s="76">
        <v>0</v>
      </c>
      <c r="M13" s="77">
        <v>0</v>
      </c>
      <c r="N13" s="77">
        <v>1</v>
      </c>
      <c r="O13" s="78">
        <v>3</v>
      </c>
      <c r="P13" s="74">
        <v>4</v>
      </c>
      <c r="Q13" s="79">
        <v>10.5</v>
      </c>
    </row>
    <row r="14" spans="1:17" x14ac:dyDescent="0.25">
      <c r="A14" s="80" t="s">
        <v>130</v>
      </c>
      <c r="B14" s="81" t="s">
        <v>131</v>
      </c>
      <c r="C14" s="82">
        <v>18</v>
      </c>
      <c r="D14" s="83">
        <v>12359</v>
      </c>
      <c r="E14" s="84">
        <v>15</v>
      </c>
      <c r="F14" s="85">
        <v>3</v>
      </c>
      <c r="G14" s="86">
        <v>0</v>
      </c>
      <c r="H14" s="87">
        <v>150</v>
      </c>
      <c r="I14" s="84">
        <v>0</v>
      </c>
      <c r="J14" s="88">
        <v>1</v>
      </c>
      <c r="K14" s="88">
        <v>3</v>
      </c>
      <c r="L14" s="88">
        <v>2</v>
      </c>
      <c r="M14" s="89">
        <v>0</v>
      </c>
      <c r="N14" s="89">
        <v>1</v>
      </c>
      <c r="O14" s="90">
        <v>5</v>
      </c>
      <c r="P14" s="86">
        <v>6</v>
      </c>
      <c r="Q14" s="91">
        <v>33.5</v>
      </c>
    </row>
    <row r="15" spans="1:17" x14ac:dyDescent="0.25">
      <c r="A15" s="68" t="s">
        <v>132</v>
      </c>
      <c r="B15" s="69" t="s">
        <v>133</v>
      </c>
      <c r="C15" s="70">
        <v>26</v>
      </c>
      <c r="D15" s="71">
        <v>31960</v>
      </c>
      <c r="E15" s="72">
        <v>18</v>
      </c>
      <c r="F15" s="73">
        <v>8</v>
      </c>
      <c r="G15" s="74">
        <v>0</v>
      </c>
      <c r="H15" s="75">
        <v>224</v>
      </c>
      <c r="I15" s="72">
        <v>0</v>
      </c>
      <c r="J15" s="76">
        <v>0</v>
      </c>
      <c r="K15" s="76">
        <v>9</v>
      </c>
      <c r="L15" s="76">
        <v>2</v>
      </c>
      <c r="M15" s="77">
        <v>6</v>
      </c>
      <c r="N15" s="77">
        <v>3</v>
      </c>
      <c r="O15" s="78">
        <v>2</v>
      </c>
      <c r="P15" s="74">
        <v>4</v>
      </c>
      <c r="Q15" s="79">
        <v>64</v>
      </c>
    </row>
    <row r="16" spans="1:17" x14ac:dyDescent="0.25">
      <c r="A16" s="68" t="s">
        <v>134</v>
      </c>
      <c r="B16" s="69" t="s">
        <v>135</v>
      </c>
      <c r="C16" s="70">
        <v>22</v>
      </c>
      <c r="D16" s="71">
        <v>19796</v>
      </c>
      <c r="E16" s="72">
        <v>15</v>
      </c>
      <c r="F16" s="73">
        <v>7</v>
      </c>
      <c r="G16" s="74">
        <v>0</v>
      </c>
      <c r="H16" s="75">
        <v>190</v>
      </c>
      <c r="I16" s="72">
        <v>0</v>
      </c>
      <c r="J16" s="76">
        <v>0</v>
      </c>
      <c r="K16" s="76">
        <v>5</v>
      </c>
      <c r="L16" s="76">
        <v>1</v>
      </c>
      <c r="M16" s="77">
        <v>2</v>
      </c>
      <c r="N16" s="77">
        <v>2</v>
      </c>
      <c r="O16" s="78">
        <v>4</v>
      </c>
      <c r="P16" s="74">
        <v>8</v>
      </c>
      <c r="Q16" s="79">
        <v>42</v>
      </c>
    </row>
    <row r="17" spans="1:17" x14ac:dyDescent="0.25">
      <c r="A17" s="68" t="s">
        <v>136</v>
      </c>
      <c r="B17" s="69" t="s">
        <v>137</v>
      </c>
      <c r="C17" s="70">
        <v>35</v>
      </c>
      <c r="D17" s="71">
        <v>23435</v>
      </c>
      <c r="E17" s="72">
        <v>22</v>
      </c>
      <c r="F17" s="73">
        <v>12</v>
      </c>
      <c r="G17" s="74">
        <v>1</v>
      </c>
      <c r="H17" s="75">
        <v>308</v>
      </c>
      <c r="I17" s="72">
        <v>2</v>
      </c>
      <c r="J17" s="76">
        <v>2</v>
      </c>
      <c r="K17" s="76">
        <v>6</v>
      </c>
      <c r="L17" s="76">
        <v>7</v>
      </c>
      <c r="M17" s="77">
        <v>4</v>
      </c>
      <c r="N17" s="77">
        <v>5</v>
      </c>
      <c r="O17" s="78">
        <v>2</v>
      </c>
      <c r="P17" s="74">
        <v>7</v>
      </c>
      <c r="Q17" s="79">
        <v>85</v>
      </c>
    </row>
    <row r="18" spans="1:17" x14ac:dyDescent="0.25">
      <c r="A18" s="68" t="s">
        <v>138</v>
      </c>
      <c r="B18" s="69" t="s">
        <v>139</v>
      </c>
      <c r="C18" s="70">
        <v>23</v>
      </c>
      <c r="D18" s="71">
        <v>18226</v>
      </c>
      <c r="E18" s="72">
        <v>15</v>
      </c>
      <c r="F18" s="73">
        <v>7</v>
      </c>
      <c r="G18" s="74">
        <v>1</v>
      </c>
      <c r="H18" s="75">
        <v>202</v>
      </c>
      <c r="I18" s="72">
        <v>1</v>
      </c>
      <c r="J18" s="76">
        <v>3</v>
      </c>
      <c r="K18" s="76">
        <v>3</v>
      </c>
      <c r="L18" s="76">
        <v>1</v>
      </c>
      <c r="M18" s="77">
        <v>2</v>
      </c>
      <c r="N18" s="77">
        <v>4</v>
      </c>
      <c r="O18" s="78">
        <v>1</v>
      </c>
      <c r="P18" s="74">
        <v>8</v>
      </c>
      <c r="Q18" s="79">
        <v>48.5</v>
      </c>
    </row>
    <row r="19" spans="1:17" x14ac:dyDescent="0.25">
      <c r="A19" s="68" t="s">
        <v>140</v>
      </c>
      <c r="B19" s="69" t="s">
        <v>141</v>
      </c>
      <c r="C19" s="70">
        <v>16</v>
      </c>
      <c r="D19" s="71">
        <v>13893</v>
      </c>
      <c r="E19" s="72">
        <v>15</v>
      </c>
      <c r="F19" s="73">
        <v>0</v>
      </c>
      <c r="G19" s="74">
        <v>1</v>
      </c>
      <c r="H19" s="75">
        <v>132</v>
      </c>
      <c r="I19" s="72">
        <v>1</v>
      </c>
      <c r="J19" s="76">
        <v>3</v>
      </c>
      <c r="K19" s="76">
        <v>1</v>
      </c>
      <c r="L19" s="76">
        <v>0</v>
      </c>
      <c r="M19" s="77">
        <v>0</v>
      </c>
      <c r="N19" s="77">
        <v>2</v>
      </c>
      <c r="O19" s="78">
        <v>1</v>
      </c>
      <c r="P19" s="74">
        <v>8</v>
      </c>
      <c r="Q19" s="79">
        <v>29.5</v>
      </c>
    </row>
    <row r="20" spans="1:17" x14ac:dyDescent="0.25">
      <c r="A20" s="68" t="s">
        <v>142</v>
      </c>
      <c r="B20" s="69" t="s">
        <v>143</v>
      </c>
      <c r="C20" s="70">
        <v>8</v>
      </c>
      <c r="D20" s="71">
        <v>9119</v>
      </c>
      <c r="E20" s="72">
        <v>8</v>
      </c>
      <c r="F20" s="73">
        <v>0</v>
      </c>
      <c r="G20" s="74">
        <v>0</v>
      </c>
      <c r="H20" s="75">
        <v>64</v>
      </c>
      <c r="I20" s="72">
        <v>0</v>
      </c>
      <c r="J20" s="76">
        <v>0</v>
      </c>
      <c r="K20" s="76">
        <v>0</v>
      </c>
      <c r="L20" s="76">
        <v>0</v>
      </c>
      <c r="M20" s="77">
        <v>0</v>
      </c>
      <c r="N20" s="77">
        <v>2</v>
      </c>
      <c r="O20" s="78">
        <v>1</v>
      </c>
      <c r="P20" s="74">
        <v>5</v>
      </c>
      <c r="Q20" s="79">
        <v>10.5</v>
      </c>
    </row>
    <row r="21" spans="1:17" x14ac:dyDescent="0.25">
      <c r="A21" s="68" t="s">
        <v>144</v>
      </c>
      <c r="B21" s="69" t="s">
        <v>145</v>
      </c>
      <c r="C21" s="70">
        <v>35</v>
      </c>
      <c r="D21" s="71">
        <v>31873</v>
      </c>
      <c r="E21" s="72">
        <v>20</v>
      </c>
      <c r="F21" s="73">
        <v>14</v>
      </c>
      <c r="G21" s="74">
        <v>1</v>
      </c>
      <c r="H21" s="75">
        <v>312</v>
      </c>
      <c r="I21" s="72">
        <v>2</v>
      </c>
      <c r="J21" s="76">
        <v>4</v>
      </c>
      <c r="K21" s="76">
        <v>8</v>
      </c>
      <c r="L21" s="76">
        <v>5</v>
      </c>
      <c r="M21" s="77">
        <v>3</v>
      </c>
      <c r="N21" s="77">
        <v>2</v>
      </c>
      <c r="O21" s="78">
        <v>5</v>
      </c>
      <c r="P21" s="74">
        <v>6</v>
      </c>
      <c r="Q21" s="79">
        <v>85.5</v>
      </c>
    </row>
    <row r="22" spans="1:17" x14ac:dyDescent="0.25">
      <c r="A22" s="68" t="s">
        <v>146</v>
      </c>
      <c r="B22" s="69" t="s">
        <v>147</v>
      </c>
      <c r="C22" s="70">
        <v>10</v>
      </c>
      <c r="D22" s="71">
        <v>11134</v>
      </c>
      <c r="E22" s="72">
        <v>10</v>
      </c>
      <c r="F22" s="73">
        <v>0</v>
      </c>
      <c r="G22" s="74">
        <v>0</v>
      </c>
      <c r="H22" s="75">
        <v>80</v>
      </c>
      <c r="I22" s="72">
        <v>0</v>
      </c>
      <c r="J22" s="76">
        <v>0</v>
      </c>
      <c r="K22" s="76">
        <v>0</v>
      </c>
      <c r="L22" s="76">
        <v>0</v>
      </c>
      <c r="M22" s="77">
        <v>0</v>
      </c>
      <c r="N22" s="77">
        <v>2</v>
      </c>
      <c r="O22" s="78">
        <v>3</v>
      </c>
      <c r="P22" s="74">
        <v>5</v>
      </c>
      <c r="Q22" s="79">
        <v>13.5</v>
      </c>
    </row>
    <row r="23" spans="1:17" x14ac:dyDescent="0.25">
      <c r="A23" s="68" t="s">
        <v>148</v>
      </c>
      <c r="B23" s="69" t="s">
        <v>149</v>
      </c>
      <c r="C23" s="70">
        <v>22</v>
      </c>
      <c r="D23" s="71">
        <v>13481</v>
      </c>
      <c r="E23" s="72">
        <v>17</v>
      </c>
      <c r="F23" s="73">
        <v>5</v>
      </c>
      <c r="G23" s="74">
        <v>0</v>
      </c>
      <c r="H23" s="75">
        <v>186</v>
      </c>
      <c r="I23" s="72">
        <v>0</v>
      </c>
      <c r="J23" s="76">
        <v>0</v>
      </c>
      <c r="K23" s="76">
        <v>3</v>
      </c>
      <c r="L23" s="76">
        <v>2</v>
      </c>
      <c r="M23" s="77">
        <v>4</v>
      </c>
      <c r="N23" s="77">
        <v>5</v>
      </c>
      <c r="O23" s="78">
        <v>3</v>
      </c>
      <c r="P23" s="74">
        <v>5</v>
      </c>
      <c r="Q23" s="79">
        <v>46.5</v>
      </c>
    </row>
    <row r="24" spans="1:17" x14ac:dyDescent="0.25">
      <c r="A24" s="68" t="s">
        <v>150</v>
      </c>
      <c r="B24" s="69" t="s">
        <v>151</v>
      </c>
      <c r="C24" s="70">
        <v>9</v>
      </c>
      <c r="D24" s="71">
        <v>11165</v>
      </c>
      <c r="E24" s="72">
        <v>9</v>
      </c>
      <c r="F24" s="73">
        <v>0</v>
      </c>
      <c r="G24" s="74">
        <v>0</v>
      </c>
      <c r="H24" s="75">
        <v>72</v>
      </c>
      <c r="I24" s="72">
        <v>0</v>
      </c>
      <c r="J24" s="76">
        <v>0</v>
      </c>
      <c r="K24" s="76">
        <v>0</v>
      </c>
      <c r="L24" s="76">
        <v>0</v>
      </c>
      <c r="M24" s="77">
        <v>0</v>
      </c>
      <c r="N24" s="77">
        <v>0</v>
      </c>
      <c r="O24" s="78">
        <v>0</v>
      </c>
      <c r="P24" s="74">
        <v>9</v>
      </c>
      <c r="Q24" s="79">
        <v>9</v>
      </c>
    </row>
    <row r="25" spans="1:17" x14ac:dyDescent="0.25">
      <c r="A25" s="68" t="s">
        <v>152</v>
      </c>
      <c r="B25" s="69" t="s">
        <v>153</v>
      </c>
      <c r="C25" s="70">
        <v>5</v>
      </c>
      <c r="D25" s="71">
        <v>4419</v>
      </c>
      <c r="E25" s="72">
        <v>0</v>
      </c>
      <c r="F25" s="73">
        <v>5</v>
      </c>
      <c r="G25" s="74">
        <v>0</v>
      </c>
      <c r="H25" s="75">
        <v>50</v>
      </c>
      <c r="I25" s="72">
        <v>0</v>
      </c>
      <c r="J25" s="76">
        <v>0</v>
      </c>
      <c r="K25" s="76">
        <v>5</v>
      </c>
      <c r="L25" s="76">
        <v>0</v>
      </c>
      <c r="M25" s="77">
        <v>0</v>
      </c>
      <c r="N25" s="77">
        <v>0</v>
      </c>
      <c r="O25" s="78">
        <v>0</v>
      </c>
      <c r="P25" s="74">
        <v>0</v>
      </c>
      <c r="Q25" s="79">
        <v>15</v>
      </c>
    </row>
    <row r="26" spans="1:17" x14ac:dyDescent="0.25">
      <c r="A26" s="68" t="s">
        <v>154</v>
      </c>
      <c r="B26" s="69" t="s">
        <v>155</v>
      </c>
      <c r="C26" s="70">
        <v>4</v>
      </c>
      <c r="D26" s="71">
        <v>2255</v>
      </c>
      <c r="E26" s="72">
        <v>4</v>
      </c>
      <c r="F26" s="73">
        <v>0</v>
      </c>
      <c r="G26" s="74">
        <v>0</v>
      </c>
      <c r="H26" s="75">
        <v>32</v>
      </c>
      <c r="I26" s="72">
        <v>0</v>
      </c>
      <c r="J26" s="76">
        <v>0</v>
      </c>
      <c r="K26" s="76">
        <v>0</v>
      </c>
      <c r="L26" s="76">
        <v>0</v>
      </c>
      <c r="M26" s="77">
        <v>1</v>
      </c>
      <c r="N26" s="77">
        <v>1</v>
      </c>
      <c r="O26" s="78">
        <v>0</v>
      </c>
      <c r="P26" s="74">
        <v>2</v>
      </c>
      <c r="Q26" s="79">
        <v>7</v>
      </c>
    </row>
    <row r="27" spans="1:17" x14ac:dyDescent="0.25">
      <c r="A27" s="68" t="s">
        <v>156</v>
      </c>
      <c r="B27" s="69" t="s">
        <v>156</v>
      </c>
      <c r="C27" s="70">
        <v>3</v>
      </c>
      <c r="D27" s="71">
        <v>2374</v>
      </c>
      <c r="E27" s="72">
        <v>0</v>
      </c>
      <c r="F27" s="73">
        <v>3</v>
      </c>
      <c r="G27" s="74">
        <v>0</v>
      </c>
      <c r="H27" s="75">
        <v>30</v>
      </c>
      <c r="I27" s="72">
        <v>0</v>
      </c>
      <c r="J27" s="76">
        <v>0</v>
      </c>
      <c r="K27" s="76">
        <v>3</v>
      </c>
      <c r="L27" s="76">
        <v>0</v>
      </c>
      <c r="M27" s="77">
        <v>0</v>
      </c>
      <c r="N27" s="77">
        <v>0</v>
      </c>
      <c r="O27" s="78">
        <v>0</v>
      </c>
      <c r="P27" s="74">
        <v>0</v>
      </c>
      <c r="Q27" s="79">
        <v>9</v>
      </c>
    </row>
    <row r="28" spans="1:17" x14ac:dyDescent="0.25">
      <c r="A28" s="92" t="s">
        <v>157</v>
      </c>
      <c r="B28" s="93"/>
      <c r="C28" s="94">
        <v>2020</v>
      </c>
      <c r="D28" s="94">
        <v>2020</v>
      </c>
      <c r="E28" s="407">
        <v>2020</v>
      </c>
      <c r="F28" s="408"/>
      <c r="G28" s="409"/>
      <c r="H28" s="93"/>
      <c r="I28" s="407">
        <v>2020</v>
      </c>
      <c r="J28" s="408"/>
      <c r="K28" s="408"/>
      <c r="L28" s="408"/>
      <c r="M28" s="408"/>
      <c r="N28" s="408"/>
      <c r="O28" s="408"/>
      <c r="P28" s="409"/>
      <c r="Q28" s="93"/>
    </row>
    <row r="29" spans="1:17" ht="24.75" x14ac:dyDescent="0.25">
      <c r="A29" s="92" t="s">
        <v>158</v>
      </c>
      <c r="B29" s="95"/>
      <c r="C29" s="96" t="s">
        <v>159</v>
      </c>
      <c r="D29" s="97" t="s">
        <v>160</v>
      </c>
      <c r="E29" s="410" t="s">
        <v>161</v>
      </c>
      <c r="F29" s="411"/>
      <c r="G29" s="412"/>
      <c r="H29" s="95"/>
      <c r="I29" s="413" t="s">
        <v>162</v>
      </c>
      <c r="J29" s="414"/>
      <c r="K29" s="414"/>
      <c r="L29" s="414"/>
      <c r="M29" s="414"/>
      <c r="N29" s="414"/>
      <c r="O29" s="414"/>
      <c r="P29" s="415"/>
      <c r="Q29" s="95"/>
    </row>
    <row r="30" spans="1:17" x14ac:dyDescent="0.25">
      <c r="A30" s="98" t="s">
        <v>163</v>
      </c>
      <c r="B30" s="95"/>
      <c r="C30" s="99">
        <v>44575</v>
      </c>
      <c r="D30" s="100">
        <v>44575</v>
      </c>
      <c r="E30" s="416">
        <v>44575</v>
      </c>
      <c r="F30" s="417"/>
      <c r="G30" s="418"/>
      <c r="H30" s="95"/>
      <c r="I30" s="419" t="s">
        <v>164</v>
      </c>
      <c r="J30" s="420"/>
      <c r="K30" s="420"/>
      <c r="L30" s="420"/>
      <c r="M30" s="420"/>
      <c r="N30" s="420"/>
      <c r="O30" s="420"/>
      <c r="P30" s="421"/>
      <c r="Q30" s="95"/>
    </row>
    <row r="32" spans="1:17" x14ac:dyDescent="0.25">
      <c r="C32" s="102">
        <f>C14/C4</f>
        <v>4.3269230769230768E-2</v>
      </c>
      <c r="H32" s="102">
        <f>H14/H4</f>
        <v>4.1620421753607105E-2</v>
      </c>
      <c r="Q32" s="102">
        <f>Q14/Q4</f>
        <v>3.8439472174411932E-2</v>
      </c>
    </row>
  </sheetData>
  <mergeCells count="17">
    <mergeCell ref="E30:G30"/>
    <mergeCell ref="I30:P30"/>
    <mergeCell ref="A1:B1"/>
    <mergeCell ref="E1:H1"/>
    <mergeCell ref="I1:Q1"/>
    <mergeCell ref="A2:B3"/>
    <mergeCell ref="C2:C3"/>
    <mergeCell ref="D2:D3"/>
    <mergeCell ref="E2:E3"/>
    <mergeCell ref="F2:F3"/>
    <mergeCell ref="G2:G3"/>
    <mergeCell ref="H2:H3"/>
    <mergeCell ref="Q2:Q3"/>
    <mergeCell ref="E28:G28"/>
    <mergeCell ref="I28:P28"/>
    <mergeCell ref="E29:G29"/>
    <mergeCell ref="I29:P2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workbookViewId="0">
      <selection activeCell="I17" sqref="I17"/>
    </sheetView>
  </sheetViews>
  <sheetFormatPr defaultRowHeight="15" x14ac:dyDescent="0.25"/>
  <cols>
    <col min="1" max="1" width="26.28515625" style="101" customWidth="1"/>
    <col min="2" max="2" width="6.42578125" style="101" customWidth="1"/>
    <col min="3" max="3" width="6.7109375" style="101" customWidth="1"/>
    <col min="4" max="4" width="4.5703125" style="101" customWidth="1"/>
    <col min="5" max="5" width="10.42578125" style="101" customWidth="1"/>
    <col min="6" max="6" width="6.140625" style="101" customWidth="1"/>
    <col min="7" max="7" width="6.7109375" style="101" customWidth="1"/>
    <col min="8" max="8" width="7" style="101" customWidth="1"/>
    <col min="9" max="9" width="4.7109375" style="101" customWidth="1"/>
    <col min="10" max="10" width="6.7109375" style="101" customWidth="1"/>
    <col min="11" max="11" width="6.42578125" style="101" customWidth="1"/>
    <col min="12" max="13" width="6.7109375" style="101" customWidth="1"/>
    <col min="14" max="14" width="6.42578125" style="101" customWidth="1"/>
    <col min="15" max="15" width="6.7109375" style="101" customWidth="1"/>
    <col min="16" max="16" width="15.28515625" style="101" customWidth="1"/>
    <col min="17" max="17" width="15.5703125" style="101" customWidth="1"/>
    <col min="18" max="18" width="11.5703125" style="101" customWidth="1"/>
    <col min="19" max="19" width="9.140625" style="101"/>
  </cols>
  <sheetData>
    <row r="1" spans="1:19" ht="27" x14ac:dyDescent="0.25">
      <c r="A1" s="462" t="s">
        <v>165</v>
      </c>
      <c r="B1" s="463"/>
      <c r="C1" s="466" t="s">
        <v>166</v>
      </c>
      <c r="D1" s="467"/>
      <c r="E1" s="467"/>
      <c r="F1" s="467"/>
      <c r="G1" s="467"/>
      <c r="H1" s="467"/>
      <c r="I1" s="467"/>
      <c r="J1" s="468"/>
      <c r="K1" s="469" t="s">
        <v>167</v>
      </c>
      <c r="L1" s="470"/>
      <c r="M1" s="470"/>
      <c r="N1" s="470"/>
      <c r="O1" s="471"/>
      <c r="P1" s="106" t="s">
        <v>168</v>
      </c>
      <c r="Q1" s="107" t="s">
        <v>169</v>
      </c>
    </row>
    <row r="2" spans="1:19" ht="22.5" x14ac:dyDescent="0.25">
      <c r="A2" s="464"/>
      <c r="B2" s="465"/>
      <c r="C2" s="108" t="s">
        <v>170</v>
      </c>
      <c r="D2" s="109" t="s">
        <v>171</v>
      </c>
      <c r="E2" s="110" t="s">
        <v>172</v>
      </c>
      <c r="F2" s="46" t="s">
        <v>173</v>
      </c>
      <c r="G2" s="45" t="s">
        <v>174</v>
      </c>
      <c r="H2" s="46" t="s">
        <v>175</v>
      </c>
      <c r="I2" s="111" t="s">
        <v>176</v>
      </c>
      <c r="J2" s="112" t="s">
        <v>177</v>
      </c>
      <c r="K2" s="103" t="s">
        <v>178</v>
      </c>
      <c r="L2" s="104" t="s">
        <v>179</v>
      </c>
      <c r="M2" s="104" t="s">
        <v>180</v>
      </c>
      <c r="N2" s="105" t="s">
        <v>181</v>
      </c>
      <c r="O2" s="113" t="s">
        <v>110</v>
      </c>
      <c r="P2" s="114" t="s">
        <v>182</v>
      </c>
      <c r="Q2" s="115" t="s">
        <v>183</v>
      </c>
    </row>
    <row r="3" spans="1:19" x14ac:dyDescent="0.25">
      <c r="A3" s="116" t="s">
        <v>184</v>
      </c>
      <c r="B3" s="57"/>
      <c r="C3" s="117">
        <v>291</v>
      </c>
      <c r="D3" s="118">
        <v>59</v>
      </c>
      <c r="E3" s="119">
        <v>31</v>
      </c>
      <c r="F3" s="120">
        <v>19</v>
      </c>
      <c r="G3" s="121">
        <v>10</v>
      </c>
      <c r="H3" s="121">
        <v>5</v>
      </c>
      <c r="I3" s="122">
        <v>1</v>
      </c>
      <c r="J3" s="123">
        <v>69</v>
      </c>
      <c r="K3" s="124">
        <v>10040</v>
      </c>
      <c r="L3" s="125">
        <v>1974</v>
      </c>
      <c r="M3" s="125">
        <v>1175</v>
      </c>
      <c r="N3" s="126">
        <v>6258</v>
      </c>
      <c r="O3" s="127">
        <v>12885</v>
      </c>
      <c r="P3" s="128">
        <v>50288972</v>
      </c>
      <c r="Q3" s="129">
        <v>107993866</v>
      </c>
    </row>
    <row r="4" spans="1:19" x14ac:dyDescent="0.25">
      <c r="A4" s="130" t="s">
        <v>185</v>
      </c>
      <c r="B4" s="131" t="s">
        <v>186</v>
      </c>
      <c r="C4" s="132">
        <v>40</v>
      </c>
      <c r="D4" s="133">
        <v>1</v>
      </c>
      <c r="E4" s="134"/>
      <c r="F4" s="134"/>
      <c r="G4" s="134"/>
      <c r="H4" s="134"/>
      <c r="I4" s="135"/>
      <c r="J4" s="136">
        <v>2</v>
      </c>
      <c r="K4" s="137">
        <v>1671</v>
      </c>
      <c r="L4" s="138">
        <v>400</v>
      </c>
      <c r="M4" s="138">
        <v>136</v>
      </c>
      <c r="N4" s="139">
        <v>654</v>
      </c>
      <c r="O4" s="140">
        <v>2069</v>
      </c>
      <c r="P4" s="141">
        <v>10382911</v>
      </c>
      <c r="Q4" s="142">
        <v>14167360</v>
      </c>
      <c r="R4" s="143">
        <f>Q4/107993866</f>
        <v>0.13118671017852068</v>
      </c>
      <c r="S4" s="144">
        <f>R4</f>
        <v>0.13118671017852068</v>
      </c>
    </row>
    <row r="5" spans="1:19" x14ac:dyDescent="0.25">
      <c r="A5" s="130" t="s">
        <v>187</v>
      </c>
      <c r="B5" s="131" t="s">
        <v>188</v>
      </c>
      <c r="C5" s="132">
        <v>6</v>
      </c>
      <c r="D5" s="133">
        <v>1</v>
      </c>
      <c r="E5" s="138">
        <v>1</v>
      </c>
      <c r="F5" s="145">
        <v>1</v>
      </c>
      <c r="G5" s="134"/>
      <c r="H5" s="134"/>
      <c r="I5" s="135"/>
      <c r="J5" s="136">
        <v>4</v>
      </c>
      <c r="K5" s="146">
        <v>184</v>
      </c>
      <c r="L5" s="138">
        <v>76</v>
      </c>
      <c r="M5" s="138">
        <v>41</v>
      </c>
      <c r="N5" s="139">
        <v>122</v>
      </c>
      <c r="O5" s="136">
        <v>263</v>
      </c>
      <c r="P5" s="147">
        <v>1411877</v>
      </c>
      <c r="Q5" s="142">
        <v>1769802</v>
      </c>
      <c r="R5" s="143">
        <f t="shared" ref="R5:R26" si="0">Q5/107993866</f>
        <v>1.6387986332482996E-2</v>
      </c>
      <c r="S5" s="144">
        <f t="shared" ref="S5:S26" si="1">R5</f>
        <v>1.6387986332482996E-2</v>
      </c>
    </row>
    <row r="6" spans="1:19" x14ac:dyDescent="0.25">
      <c r="A6" s="130" t="s">
        <v>189</v>
      </c>
      <c r="B6" s="131" t="s">
        <v>190</v>
      </c>
      <c r="C6" s="132">
        <v>9</v>
      </c>
      <c r="D6" s="133">
        <v>5</v>
      </c>
      <c r="E6" s="138">
        <v>4</v>
      </c>
      <c r="F6" s="145">
        <v>2</v>
      </c>
      <c r="G6" s="134"/>
      <c r="H6" s="134"/>
      <c r="I6" s="135"/>
      <c r="J6" s="136">
        <v>4</v>
      </c>
      <c r="K6" s="146">
        <v>524</v>
      </c>
      <c r="L6" s="138">
        <v>61</v>
      </c>
      <c r="M6" s="138">
        <v>63</v>
      </c>
      <c r="N6" s="139">
        <v>224</v>
      </c>
      <c r="O6" s="136">
        <v>626</v>
      </c>
      <c r="P6" s="147">
        <v>1650028</v>
      </c>
      <c r="Q6" s="142">
        <v>6604400</v>
      </c>
      <c r="R6" s="143">
        <f t="shared" si="0"/>
        <v>6.1155325247824723E-2</v>
      </c>
      <c r="S6" s="144">
        <f t="shared" si="1"/>
        <v>6.1155325247824723E-2</v>
      </c>
    </row>
    <row r="7" spans="1:19" x14ac:dyDescent="0.25">
      <c r="A7" s="130" t="s">
        <v>191</v>
      </c>
      <c r="B7" s="131" t="s">
        <v>192</v>
      </c>
      <c r="C7" s="132">
        <v>14</v>
      </c>
      <c r="D7" s="133">
        <v>7</v>
      </c>
      <c r="E7" s="138">
        <v>5</v>
      </c>
      <c r="F7" s="145">
        <v>2</v>
      </c>
      <c r="G7" s="145">
        <v>1</v>
      </c>
      <c r="H7" s="145">
        <v>1</v>
      </c>
      <c r="I7" s="148">
        <v>1</v>
      </c>
      <c r="J7" s="136">
        <v>7</v>
      </c>
      <c r="K7" s="146">
        <v>409</v>
      </c>
      <c r="L7" s="138">
        <v>49</v>
      </c>
      <c r="M7" s="138">
        <v>72</v>
      </c>
      <c r="N7" s="139">
        <v>255</v>
      </c>
      <c r="O7" s="136">
        <v>515</v>
      </c>
      <c r="P7" s="147">
        <v>1861493</v>
      </c>
      <c r="Q7" s="142">
        <v>6400800</v>
      </c>
      <c r="R7" s="143">
        <f t="shared" si="0"/>
        <v>5.9270032985021578E-2</v>
      </c>
      <c r="S7" s="144">
        <f t="shared" si="1"/>
        <v>5.9270032985021578E-2</v>
      </c>
    </row>
    <row r="8" spans="1:19" x14ac:dyDescent="0.25">
      <c r="A8" s="130" t="s">
        <v>193</v>
      </c>
      <c r="B8" s="131" t="s">
        <v>194</v>
      </c>
      <c r="C8" s="132">
        <v>36</v>
      </c>
      <c r="D8" s="133">
        <v>5</v>
      </c>
      <c r="E8" s="134"/>
      <c r="F8" s="134"/>
      <c r="G8" s="134"/>
      <c r="H8" s="134"/>
      <c r="I8" s="135"/>
      <c r="J8" s="136">
        <v>2</v>
      </c>
      <c r="K8" s="137">
        <v>1667</v>
      </c>
      <c r="L8" s="138">
        <v>276</v>
      </c>
      <c r="M8" s="138">
        <v>180</v>
      </c>
      <c r="N8" s="149">
        <v>1318</v>
      </c>
      <c r="O8" s="140">
        <v>2180</v>
      </c>
      <c r="P8" s="147">
        <v>5952813</v>
      </c>
      <c r="Q8" s="142">
        <v>12367200</v>
      </c>
      <c r="R8" s="143">
        <f t="shared" si="0"/>
        <v>0.11451761528752012</v>
      </c>
      <c r="S8" s="144">
        <f t="shared" si="1"/>
        <v>0.11451761528752012</v>
      </c>
    </row>
    <row r="9" spans="1:19" x14ac:dyDescent="0.25">
      <c r="A9" s="130" t="s">
        <v>195</v>
      </c>
      <c r="B9" s="131" t="s">
        <v>196</v>
      </c>
      <c r="C9" s="459">
        <v>9</v>
      </c>
      <c r="D9" s="460"/>
      <c r="E9" s="460"/>
      <c r="F9" s="460"/>
      <c r="G9" s="460"/>
      <c r="H9" s="460"/>
      <c r="I9" s="461"/>
      <c r="J9" s="136">
        <v>1</v>
      </c>
      <c r="K9" s="146">
        <v>449</v>
      </c>
      <c r="L9" s="138">
        <v>247</v>
      </c>
      <c r="M9" s="138">
        <v>119</v>
      </c>
      <c r="N9" s="139">
        <v>485</v>
      </c>
      <c r="O9" s="136">
        <v>724</v>
      </c>
      <c r="P9" s="147">
        <v>3184994</v>
      </c>
      <c r="Q9" s="142">
        <v>3905200</v>
      </c>
      <c r="R9" s="143">
        <f t="shared" si="0"/>
        <v>3.6161313087911866E-2</v>
      </c>
      <c r="S9" s="144">
        <f t="shared" si="1"/>
        <v>3.6161313087911866E-2</v>
      </c>
    </row>
    <row r="10" spans="1:19" x14ac:dyDescent="0.25">
      <c r="A10" s="130" t="s">
        <v>197</v>
      </c>
      <c r="B10" s="131" t="s">
        <v>198</v>
      </c>
      <c r="C10" s="132">
        <v>7</v>
      </c>
      <c r="D10" s="133">
        <v>1</v>
      </c>
      <c r="E10" s="138">
        <v>1</v>
      </c>
      <c r="F10" s="145">
        <v>1</v>
      </c>
      <c r="G10" s="145">
        <v>1</v>
      </c>
      <c r="H10" s="134"/>
      <c r="I10" s="135"/>
      <c r="J10" s="136">
        <v>5</v>
      </c>
      <c r="K10" s="146">
        <v>160</v>
      </c>
      <c r="L10" s="138">
        <v>7</v>
      </c>
      <c r="M10" s="138">
        <v>36</v>
      </c>
      <c r="N10" s="139">
        <v>145</v>
      </c>
      <c r="O10" s="136">
        <v>209</v>
      </c>
      <c r="P10" s="142">
        <v>905357</v>
      </c>
      <c r="Q10" s="142">
        <v>2583600</v>
      </c>
      <c r="R10" s="143">
        <f t="shared" si="0"/>
        <v>2.3923580993016769E-2</v>
      </c>
      <c r="S10" s="144">
        <f t="shared" si="1"/>
        <v>2.3923580993016769E-2</v>
      </c>
    </row>
    <row r="11" spans="1:19" x14ac:dyDescent="0.25">
      <c r="A11" s="130" t="s">
        <v>199</v>
      </c>
      <c r="B11" s="150" t="s">
        <v>200</v>
      </c>
      <c r="C11" s="132">
        <v>7</v>
      </c>
      <c r="D11" s="133">
        <v>2</v>
      </c>
      <c r="E11" s="138">
        <v>1</v>
      </c>
      <c r="F11" s="134"/>
      <c r="G11" s="134"/>
      <c r="H11" s="134"/>
      <c r="I11" s="135"/>
      <c r="J11" s="136">
        <v>3</v>
      </c>
      <c r="K11" s="146">
        <v>159</v>
      </c>
      <c r="L11" s="138">
        <v>32</v>
      </c>
      <c r="M11" s="138">
        <v>8</v>
      </c>
      <c r="N11" s="151">
        <v>91</v>
      </c>
      <c r="O11" s="136">
        <v>200</v>
      </c>
      <c r="P11" s="142">
        <v>736037</v>
      </c>
      <c r="Q11" s="142">
        <v>2220800</v>
      </c>
      <c r="R11" s="143">
        <f t="shared" si="0"/>
        <v>2.0564130929436306E-2</v>
      </c>
      <c r="S11" s="144">
        <f t="shared" si="1"/>
        <v>2.0564130929436306E-2</v>
      </c>
    </row>
    <row r="12" spans="1:19" x14ac:dyDescent="0.25">
      <c r="A12" s="130" t="s">
        <v>201</v>
      </c>
      <c r="B12" s="131" t="s">
        <v>202</v>
      </c>
      <c r="C12" s="459">
        <v>8</v>
      </c>
      <c r="D12" s="460"/>
      <c r="E12" s="460"/>
      <c r="F12" s="460"/>
      <c r="G12" s="460"/>
      <c r="H12" s="460"/>
      <c r="I12" s="461"/>
      <c r="J12" s="136">
        <v>1</v>
      </c>
      <c r="K12" s="146">
        <v>179</v>
      </c>
      <c r="L12" s="138">
        <v>11</v>
      </c>
      <c r="M12" s="138">
        <v>14</v>
      </c>
      <c r="N12" s="139">
        <v>162</v>
      </c>
      <c r="O12" s="136">
        <v>229</v>
      </c>
      <c r="P12" s="147">
        <v>1265158</v>
      </c>
      <c r="Q12" s="142">
        <v>2708000</v>
      </c>
      <c r="R12" s="143">
        <f t="shared" si="0"/>
        <v>2.5075498269503567E-2</v>
      </c>
      <c r="S12" s="144">
        <f t="shared" si="1"/>
        <v>2.5075498269503567E-2</v>
      </c>
    </row>
    <row r="13" spans="1:19" x14ac:dyDescent="0.25">
      <c r="A13" s="152" t="s">
        <v>203</v>
      </c>
      <c r="B13" s="153" t="s">
        <v>204</v>
      </c>
      <c r="C13" s="154">
        <v>6</v>
      </c>
      <c r="D13" s="155">
        <v>4</v>
      </c>
      <c r="E13" s="156">
        <v>3</v>
      </c>
      <c r="F13" s="157">
        <v>3</v>
      </c>
      <c r="G13" s="157">
        <v>1</v>
      </c>
      <c r="H13" s="157">
        <v>1</v>
      </c>
      <c r="I13" s="158"/>
      <c r="J13" s="159">
        <v>6</v>
      </c>
      <c r="K13" s="160">
        <v>324</v>
      </c>
      <c r="L13" s="156">
        <v>50</v>
      </c>
      <c r="M13" s="156">
        <v>26</v>
      </c>
      <c r="N13" s="161">
        <v>291</v>
      </c>
      <c r="O13" s="159">
        <v>428</v>
      </c>
      <c r="P13" s="162">
        <v>1187220</v>
      </c>
      <c r="Q13" s="163">
        <v>3964400</v>
      </c>
      <c r="R13" s="164">
        <f t="shared" si="0"/>
        <v>3.6709492370612974E-2</v>
      </c>
      <c r="S13" s="144">
        <f t="shared" si="1"/>
        <v>3.6709492370612974E-2</v>
      </c>
    </row>
    <row r="14" spans="1:19" x14ac:dyDescent="0.25">
      <c r="A14" s="130" t="s">
        <v>205</v>
      </c>
      <c r="B14" s="131" t="s">
        <v>206</v>
      </c>
      <c r="C14" s="459">
        <v>26</v>
      </c>
      <c r="D14" s="460"/>
      <c r="E14" s="460"/>
      <c r="F14" s="460"/>
      <c r="G14" s="460"/>
      <c r="H14" s="460"/>
      <c r="I14" s="461"/>
      <c r="J14" s="136">
        <v>1</v>
      </c>
      <c r="K14" s="146">
        <v>624</v>
      </c>
      <c r="L14" s="138">
        <v>74</v>
      </c>
      <c r="M14" s="138">
        <v>86</v>
      </c>
      <c r="N14" s="139">
        <v>290</v>
      </c>
      <c r="O14" s="136">
        <v>755</v>
      </c>
      <c r="P14" s="147">
        <v>3418607</v>
      </c>
      <c r="Q14" s="142">
        <v>7738400</v>
      </c>
      <c r="R14" s="143">
        <f t="shared" si="0"/>
        <v>7.1655921642808859E-2</v>
      </c>
      <c r="S14" s="144">
        <f t="shared" si="1"/>
        <v>7.1655921642808859E-2</v>
      </c>
    </row>
    <row r="15" spans="1:19" x14ac:dyDescent="0.25">
      <c r="A15" s="130" t="s">
        <v>207</v>
      </c>
      <c r="B15" s="131" t="s">
        <v>208</v>
      </c>
      <c r="C15" s="132">
        <v>9</v>
      </c>
      <c r="D15" s="133">
        <v>5</v>
      </c>
      <c r="E15" s="138">
        <v>4</v>
      </c>
      <c r="F15" s="145">
        <v>2</v>
      </c>
      <c r="G15" s="145">
        <v>2</v>
      </c>
      <c r="H15" s="134"/>
      <c r="I15" s="135"/>
      <c r="J15" s="136">
        <v>5</v>
      </c>
      <c r="K15" s="146">
        <v>199</v>
      </c>
      <c r="L15" s="138">
        <v>34</v>
      </c>
      <c r="M15" s="138">
        <v>27</v>
      </c>
      <c r="N15" s="139">
        <v>143</v>
      </c>
      <c r="O15" s="136">
        <v>259</v>
      </c>
      <c r="P15" s="147">
        <v>1546434</v>
      </c>
      <c r="Q15" s="142">
        <v>3496000</v>
      </c>
      <c r="R15" s="143">
        <f t="shared" si="0"/>
        <v>3.237220899194404E-2</v>
      </c>
      <c r="S15" s="144">
        <f t="shared" si="1"/>
        <v>3.237220899194404E-2</v>
      </c>
    </row>
    <row r="16" spans="1:19" x14ac:dyDescent="0.25">
      <c r="A16" s="130" t="s">
        <v>209</v>
      </c>
      <c r="B16" s="131" t="s">
        <v>210</v>
      </c>
      <c r="C16" s="132">
        <v>14</v>
      </c>
      <c r="D16" s="133">
        <v>10</v>
      </c>
      <c r="E16" s="138">
        <v>5</v>
      </c>
      <c r="F16" s="145">
        <v>4</v>
      </c>
      <c r="G16" s="145">
        <v>2</v>
      </c>
      <c r="H16" s="134"/>
      <c r="I16" s="135"/>
      <c r="J16" s="136">
        <v>5</v>
      </c>
      <c r="K16" s="146">
        <v>664</v>
      </c>
      <c r="L16" s="138">
        <v>124</v>
      </c>
      <c r="M16" s="138">
        <v>88</v>
      </c>
      <c r="N16" s="139">
        <v>410</v>
      </c>
      <c r="O16" s="136">
        <v>851</v>
      </c>
      <c r="P16" s="147">
        <v>3048308</v>
      </c>
      <c r="Q16" s="142">
        <v>7367704</v>
      </c>
      <c r="R16" s="143">
        <f t="shared" si="0"/>
        <v>6.8223356315441103E-2</v>
      </c>
      <c r="S16" s="144">
        <f t="shared" si="1"/>
        <v>6.8223356315441103E-2</v>
      </c>
    </row>
    <row r="17" spans="1:19" x14ac:dyDescent="0.25">
      <c r="A17" s="130" t="s">
        <v>211</v>
      </c>
      <c r="B17" s="150" t="s">
        <v>212</v>
      </c>
      <c r="C17" s="132">
        <v>19</v>
      </c>
      <c r="D17" s="133">
        <v>3</v>
      </c>
      <c r="E17" s="138">
        <v>1</v>
      </c>
      <c r="F17" s="134"/>
      <c r="G17" s="134"/>
      <c r="H17" s="134"/>
      <c r="I17" s="135"/>
      <c r="J17" s="136">
        <v>3</v>
      </c>
      <c r="K17" s="146">
        <v>533</v>
      </c>
      <c r="L17" s="138">
        <v>113</v>
      </c>
      <c r="M17" s="138">
        <v>56</v>
      </c>
      <c r="N17" s="139">
        <v>296</v>
      </c>
      <c r="O17" s="136">
        <v>678</v>
      </c>
      <c r="P17" s="147">
        <v>3150130</v>
      </c>
      <c r="Q17" s="142">
        <v>5664000</v>
      </c>
      <c r="R17" s="143">
        <f t="shared" si="0"/>
        <v>5.2447423263836113E-2</v>
      </c>
      <c r="S17" s="144">
        <f t="shared" si="1"/>
        <v>5.2447423263836113E-2</v>
      </c>
    </row>
    <row r="18" spans="1:19" x14ac:dyDescent="0.25">
      <c r="A18" s="130" t="s">
        <v>213</v>
      </c>
      <c r="B18" s="131" t="s">
        <v>214</v>
      </c>
      <c r="C18" s="132">
        <v>9</v>
      </c>
      <c r="D18" s="133">
        <v>7</v>
      </c>
      <c r="E18" s="134"/>
      <c r="F18" s="134"/>
      <c r="G18" s="134"/>
      <c r="H18" s="134"/>
      <c r="I18" s="135"/>
      <c r="J18" s="136">
        <v>2</v>
      </c>
      <c r="K18" s="146">
        <v>451</v>
      </c>
      <c r="L18" s="138">
        <v>87</v>
      </c>
      <c r="M18" s="138">
        <v>43</v>
      </c>
      <c r="N18" s="139">
        <v>252</v>
      </c>
      <c r="O18" s="136">
        <v>568</v>
      </c>
      <c r="P18" s="147">
        <v>2258978</v>
      </c>
      <c r="Q18" s="142">
        <v>3932400</v>
      </c>
      <c r="R18" s="143">
        <f t="shared" si="0"/>
        <v>3.6413179244828592E-2</v>
      </c>
      <c r="S18" s="144">
        <f t="shared" si="1"/>
        <v>3.6413179244828592E-2</v>
      </c>
    </row>
    <row r="19" spans="1:19" x14ac:dyDescent="0.25">
      <c r="A19" s="130" t="s">
        <v>215</v>
      </c>
      <c r="B19" s="131" t="s">
        <v>216</v>
      </c>
      <c r="C19" s="459">
        <v>8</v>
      </c>
      <c r="D19" s="460"/>
      <c r="E19" s="460"/>
      <c r="F19" s="460"/>
      <c r="G19" s="460"/>
      <c r="H19" s="460"/>
      <c r="I19" s="461"/>
      <c r="J19" s="136">
        <v>1</v>
      </c>
      <c r="K19" s="146">
        <v>204</v>
      </c>
      <c r="L19" s="138">
        <v>35</v>
      </c>
      <c r="M19" s="138">
        <v>17</v>
      </c>
      <c r="N19" s="139">
        <v>154</v>
      </c>
      <c r="O19" s="136">
        <v>264</v>
      </c>
      <c r="P19" s="142">
        <v>351033</v>
      </c>
      <c r="Q19" s="142">
        <v>1706400</v>
      </c>
      <c r="R19" s="143">
        <f t="shared" si="0"/>
        <v>1.5800897432452322E-2</v>
      </c>
      <c r="S19" s="144">
        <f t="shared" si="1"/>
        <v>1.5800897432452322E-2</v>
      </c>
    </row>
    <row r="20" spans="1:19" x14ac:dyDescent="0.25">
      <c r="A20" s="130" t="s">
        <v>217</v>
      </c>
      <c r="B20" s="131" t="s">
        <v>218</v>
      </c>
      <c r="C20" s="132">
        <v>25</v>
      </c>
      <c r="D20" s="133">
        <v>4</v>
      </c>
      <c r="E20" s="138">
        <v>3</v>
      </c>
      <c r="F20" s="145">
        <v>1</v>
      </c>
      <c r="G20" s="145">
        <v>1</v>
      </c>
      <c r="H20" s="145">
        <v>1</v>
      </c>
      <c r="I20" s="135"/>
      <c r="J20" s="136">
        <v>6</v>
      </c>
      <c r="K20" s="146">
        <v>725</v>
      </c>
      <c r="L20" s="138">
        <v>133</v>
      </c>
      <c r="M20" s="138">
        <v>83</v>
      </c>
      <c r="N20" s="139">
        <v>433</v>
      </c>
      <c r="O20" s="136">
        <v>921</v>
      </c>
      <c r="P20" s="147">
        <v>3891642</v>
      </c>
      <c r="Q20" s="142">
        <v>9826800</v>
      </c>
      <c r="R20" s="143">
        <f t="shared" si="0"/>
        <v>9.0994057014312277E-2</v>
      </c>
      <c r="S20" s="144">
        <f t="shared" si="1"/>
        <v>9.0994057014312277E-2</v>
      </c>
    </row>
    <row r="21" spans="1:19" x14ac:dyDescent="0.25">
      <c r="A21" s="130" t="s">
        <v>219</v>
      </c>
      <c r="B21" s="131" t="s">
        <v>220</v>
      </c>
      <c r="C21" s="459">
        <v>10</v>
      </c>
      <c r="D21" s="460"/>
      <c r="E21" s="460"/>
      <c r="F21" s="460"/>
      <c r="G21" s="460"/>
      <c r="H21" s="460"/>
      <c r="I21" s="461"/>
      <c r="J21" s="136">
        <v>1</v>
      </c>
      <c r="K21" s="146">
        <v>193</v>
      </c>
      <c r="L21" s="138">
        <v>10</v>
      </c>
      <c r="M21" s="138">
        <v>9</v>
      </c>
      <c r="N21" s="151">
        <v>97</v>
      </c>
      <c r="O21" s="136">
        <v>225</v>
      </c>
      <c r="P21" s="147">
        <v>1056470</v>
      </c>
      <c r="Q21" s="142">
        <v>2311600</v>
      </c>
      <c r="R21" s="143">
        <f t="shared" si="0"/>
        <v>2.1404919423849499E-2</v>
      </c>
      <c r="S21" s="144">
        <f t="shared" si="1"/>
        <v>2.1404919423849499E-2</v>
      </c>
    </row>
    <row r="22" spans="1:19" x14ac:dyDescent="0.25">
      <c r="A22" s="130" t="s">
        <v>221</v>
      </c>
      <c r="B22" s="131" t="s">
        <v>222</v>
      </c>
      <c r="C22" s="132">
        <v>8</v>
      </c>
      <c r="D22" s="133">
        <v>4</v>
      </c>
      <c r="E22" s="138">
        <v>3</v>
      </c>
      <c r="F22" s="145">
        <v>3</v>
      </c>
      <c r="G22" s="145">
        <v>2</v>
      </c>
      <c r="H22" s="145">
        <v>2</v>
      </c>
      <c r="I22" s="135"/>
      <c r="J22" s="136">
        <v>6</v>
      </c>
      <c r="K22" s="146">
        <v>275</v>
      </c>
      <c r="L22" s="138">
        <v>38</v>
      </c>
      <c r="M22" s="138">
        <v>39</v>
      </c>
      <c r="N22" s="139">
        <v>165</v>
      </c>
      <c r="O22" s="136">
        <v>345</v>
      </c>
      <c r="P22" s="142">
        <v>747834</v>
      </c>
      <c r="Q22" s="142">
        <v>3469400</v>
      </c>
      <c r="R22" s="143">
        <f t="shared" si="0"/>
        <v>3.2125898706135775E-2</v>
      </c>
      <c r="S22" s="144">
        <f t="shared" si="1"/>
        <v>3.2125898706135775E-2</v>
      </c>
    </row>
    <row r="23" spans="1:19" x14ac:dyDescent="0.25">
      <c r="A23" s="130" t="s">
        <v>223</v>
      </c>
      <c r="B23" s="131" t="s">
        <v>224</v>
      </c>
      <c r="C23" s="459">
        <v>9</v>
      </c>
      <c r="D23" s="460"/>
      <c r="E23" s="460"/>
      <c r="F23" s="460"/>
      <c r="G23" s="460"/>
      <c r="H23" s="460"/>
      <c r="I23" s="461"/>
      <c r="J23" s="136">
        <v>1</v>
      </c>
      <c r="K23" s="146">
        <v>202</v>
      </c>
      <c r="L23" s="138">
        <v>19</v>
      </c>
      <c r="M23" s="138">
        <v>5</v>
      </c>
      <c r="N23" s="139">
        <v>112</v>
      </c>
      <c r="O23" s="136">
        <v>241</v>
      </c>
      <c r="P23" s="142">
        <v>778951</v>
      </c>
      <c r="Q23" s="142">
        <v>2192400</v>
      </c>
      <c r="R23" s="143">
        <f t="shared" si="0"/>
        <v>2.0301153030302665E-2</v>
      </c>
      <c r="S23" s="144">
        <f t="shared" si="1"/>
        <v>2.0301153030302665E-2</v>
      </c>
    </row>
    <row r="24" spans="1:19" x14ac:dyDescent="0.25">
      <c r="A24" s="130" t="s">
        <v>225</v>
      </c>
      <c r="B24" s="131" t="s">
        <v>226</v>
      </c>
      <c r="C24" s="459">
        <v>5</v>
      </c>
      <c r="D24" s="460"/>
      <c r="E24" s="460"/>
      <c r="F24" s="460"/>
      <c r="G24" s="460"/>
      <c r="H24" s="460"/>
      <c r="I24" s="461"/>
      <c r="J24" s="136">
        <v>1</v>
      </c>
      <c r="K24" s="146">
        <v>119</v>
      </c>
      <c r="L24" s="138">
        <v>75</v>
      </c>
      <c r="M24" s="138">
        <v>15</v>
      </c>
      <c r="N24" s="151">
        <v>86</v>
      </c>
      <c r="O24" s="136">
        <v>182</v>
      </c>
      <c r="P24" s="142">
        <v>692265</v>
      </c>
      <c r="Q24" s="142">
        <v>1411200</v>
      </c>
      <c r="R24" s="143">
        <f t="shared" si="0"/>
        <v>1.306740884709137E-2</v>
      </c>
      <c r="S24" s="144">
        <f t="shared" si="1"/>
        <v>1.306740884709137E-2</v>
      </c>
    </row>
    <row r="25" spans="1:19" x14ac:dyDescent="0.25">
      <c r="A25" s="130" t="s">
        <v>227</v>
      </c>
      <c r="B25" s="150" t="s">
        <v>228</v>
      </c>
      <c r="C25" s="459">
        <v>4</v>
      </c>
      <c r="D25" s="460"/>
      <c r="E25" s="460"/>
      <c r="F25" s="460"/>
      <c r="G25" s="460"/>
      <c r="H25" s="460"/>
      <c r="I25" s="461"/>
      <c r="J25" s="136">
        <v>1</v>
      </c>
      <c r="K25" s="146">
        <v>69</v>
      </c>
      <c r="L25" s="138">
        <v>13</v>
      </c>
      <c r="M25" s="138">
        <v>11</v>
      </c>
      <c r="N25" s="151">
        <v>32</v>
      </c>
      <c r="O25" s="136">
        <v>86</v>
      </c>
      <c r="P25" s="142">
        <v>412910</v>
      </c>
      <c r="Q25" s="142">
        <v>869600</v>
      </c>
      <c r="R25" s="143">
        <f t="shared" si="0"/>
        <v>8.0523091931906585E-3</v>
      </c>
      <c r="S25" s="144">
        <f t="shared" si="1"/>
        <v>8.0523091931906585E-3</v>
      </c>
    </row>
    <row r="26" spans="1:19" x14ac:dyDescent="0.25">
      <c r="A26" s="130" t="s">
        <v>229</v>
      </c>
      <c r="B26" s="131" t="s">
        <v>229</v>
      </c>
      <c r="C26" s="459">
        <v>3</v>
      </c>
      <c r="D26" s="460"/>
      <c r="E26" s="460"/>
      <c r="F26" s="460"/>
      <c r="G26" s="460"/>
      <c r="H26" s="460"/>
      <c r="I26" s="461"/>
      <c r="J26" s="136">
        <v>1</v>
      </c>
      <c r="K26" s="146">
        <v>56</v>
      </c>
      <c r="L26" s="138">
        <v>10</v>
      </c>
      <c r="M26" s="138">
        <v>1</v>
      </c>
      <c r="N26" s="151">
        <v>41</v>
      </c>
      <c r="O26" s="136">
        <v>72</v>
      </c>
      <c r="P26" s="142">
        <v>397522</v>
      </c>
      <c r="Q26" s="142">
        <v>1316400</v>
      </c>
      <c r="R26" s="143">
        <f t="shared" si="0"/>
        <v>1.218958121195513E-2</v>
      </c>
      <c r="S26" s="144">
        <f t="shared" si="1"/>
        <v>1.218958121195513E-2</v>
      </c>
    </row>
    <row r="27" spans="1:19" x14ac:dyDescent="0.25">
      <c r="A27" s="165" t="s">
        <v>230</v>
      </c>
      <c r="B27" s="93"/>
      <c r="C27" s="444">
        <v>2020</v>
      </c>
      <c r="D27" s="445"/>
      <c r="E27" s="445"/>
      <c r="F27" s="445"/>
      <c r="G27" s="445"/>
      <c r="H27" s="445"/>
      <c r="I27" s="446"/>
      <c r="J27" s="93"/>
      <c r="K27" s="166">
        <v>2020</v>
      </c>
      <c r="L27" s="166">
        <v>2020</v>
      </c>
      <c r="M27" s="166">
        <v>2020</v>
      </c>
      <c r="N27" s="167">
        <v>2020</v>
      </c>
      <c r="O27" s="93"/>
      <c r="P27" s="166">
        <v>2020</v>
      </c>
      <c r="Q27" s="166">
        <v>2020</v>
      </c>
    </row>
    <row r="28" spans="1:19" x14ac:dyDescent="0.25">
      <c r="A28" s="168"/>
      <c r="B28" s="447"/>
      <c r="C28" s="450"/>
      <c r="D28" s="451"/>
      <c r="E28" s="451"/>
      <c r="F28" s="451"/>
      <c r="G28" s="451"/>
      <c r="H28" s="451"/>
      <c r="I28" s="452"/>
      <c r="J28" s="447"/>
      <c r="K28" s="168"/>
      <c r="L28" s="169" t="s">
        <v>231</v>
      </c>
      <c r="M28" s="168"/>
      <c r="N28" s="168"/>
      <c r="O28" s="447"/>
      <c r="P28" s="168"/>
      <c r="Q28" s="168"/>
    </row>
    <row r="29" spans="1:19" ht="22.5" x14ac:dyDescent="0.25">
      <c r="A29" s="170" t="s">
        <v>232</v>
      </c>
      <c r="B29" s="448"/>
      <c r="C29" s="453" t="s">
        <v>233</v>
      </c>
      <c r="D29" s="454"/>
      <c r="E29" s="454"/>
      <c r="F29" s="454"/>
      <c r="G29" s="454"/>
      <c r="H29" s="454"/>
      <c r="I29" s="455"/>
      <c r="J29" s="448"/>
      <c r="K29" s="171" t="s">
        <v>234</v>
      </c>
      <c r="L29" s="171" t="s">
        <v>235</v>
      </c>
      <c r="M29" s="171" t="s">
        <v>236</v>
      </c>
      <c r="N29" s="172" t="s">
        <v>237</v>
      </c>
      <c r="O29" s="448"/>
      <c r="P29" s="173" t="s">
        <v>238</v>
      </c>
      <c r="Q29" s="173" t="s">
        <v>238</v>
      </c>
    </row>
    <row r="30" spans="1:19" x14ac:dyDescent="0.25">
      <c r="A30" s="174"/>
      <c r="B30" s="449"/>
      <c r="C30" s="456"/>
      <c r="D30" s="457"/>
      <c r="E30" s="457"/>
      <c r="F30" s="457"/>
      <c r="G30" s="457"/>
      <c r="H30" s="457"/>
      <c r="I30" s="458"/>
      <c r="J30" s="449"/>
      <c r="K30" s="174"/>
      <c r="L30" s="175" t="s">
        <v>239</v>
      </c>
      <c r="M30" s="174"/>
      <c r="N30" s="174"/>
      <c r="O30" s="449"/>
      <c r="P30" s="174"/>
      <c r="Q30" s="174"/>
    </row>
    <row r="31" spans="1:19" x14ac:dyDescent="0.25">
      <c r="A31" s="176" t="s">
        <v>240</v>
      </c>
      <c r="B31" s="93"/>
      <c r="C31" s="441">
        <v>44575</v>
      </c>
      <c r="D31" s="442"/>
      <c r="E31" s="442"/>
      <c r="F31" s="442"/>
      <c r="G31" s="442"/>
      <c r="H31" s="442"/>
      <c r="I31" s="443"/>
      <c r="J31" s="93"/>
      <c r="K31" s="441">
        <v>44575</v>
      </c>
      <c r="L31" s="442"/>
      <c r="M31" s="442"/>
      <c r="N31" s="443"/>
      <c r="O31" s="93"/>
      <c r="P31" s="177">
        <v>44203</v>
      </c>
      <c r="Q31" s="178">
        <v>44568</v>
      </c>
    </row>
    <row r="32" spans="1:19" x14ac:dyDescent="0.25">
      <c r="J32" s="101">
        <f>J13/J3</f>
        <v>8.6956521739130432E-2</v>
      </c>
      <c r="P32" s="101">
        <f>P13/P3</f>
        <v>2.3607959216187597E-2</v>
      </c>
    </row>
  </sheetData>
  <mergeCells count="21">
    <mergeCell ref="C14:I14"/>
    <mergeCell ref="A1:B2"/>
    <mergeCell ref="C1:J1"/>
    <mergeCell ref="K1:O1"/>
    <mergeCell ref="C9:I9"/>
    <mergeCell ref="C12:I12"/>
    <mergeCell ref="O28:O30"/>
    <mergeCell ref="C29:I29"/>
    <mergeCell ref="C30:I30"/>
    <mergeCell ref="C19:I19"/>
    <mergeCell ref="C21:I21"/>
    <mergeCell ref="C23:I23"/>
    <mergeCell ref="C24:I24"/>
    <mergeCell ref="C25:I25"/>
    <mergeCell ref="C26:I26"/>
    <mergeCell ref="C31:I31"/>
    <mergeCell ref="K31:N31"/>
    <mergeCell ref="C27:I27"/>
    <mergeCell ref="B28:B30"/>
    <mergeCell ref="C28:I28"/>
    <mergeCell ref="J28:J3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
  <sheetViews>
    <sheetView topLeftCell="E1" zoomScale="172" zoomScaleNormal="172" workbookViewId="0">
      <selection activeCell="P2" sqref="P1:P1048576"/>
    </sheetView>
  </sheetViews>
  <sheetFormatPr defaultRowHeight="12.75" x14ac:dyDescent="0.25"/>
  <cols>
    <col min="1" max="1" width="4.140625" style="179" customWidth="1"/>
    <col min="2" max="2" width="12.42578125" style="179" customWidth="1"/>
    <col min="3" max="3" width="4" style="179" customWidth="1"/>
    <col min="4" max="4" width="17.7109375" style="179" customWidth="1"/>
    <col min="5" max="5" width="4.42578125" style="179" customWidth="1"/>
    <col min="6" max="8" width="4.5703125" style="179" customWidth="1"/>
    <col min="9" max="9" width="5.140625" style="179" customWidth="1"/>
    <col min="10" max="10" width="4.5703125" style="179" customWidth="1"/>
    <col min="11" max="11" width="4.7109375" style="179" customWidth="1"/>
    <col min="12" max="12" width="5" style="179" customWidth="1"/>
    <col min="13" max="14" width="4.5703125" style="179" customWidth="1"/>
    <col min="15" max="15" width="4.7109375" style="179" customWidth="1"/>
    <col min="16" max="16" width="5" style="386" customWidth="1"/>
    <col min="17" max="17" width="4.5703125" style="179" customWidth="1"/>
    <col min="18" max="18" width="5" style="179" customWidth="1"/>
    <col min="19" max="19" width="4.7109375" style="179" customWidth="1"/>
    <col min="20" max="20" width="4.5703125" style="179" customWidth="1"/>
    <col min="21" max="22" width="5.140625" style="179" customWidth="1"/>
    <col min="23" max="23" width="4.5703125" style="179" customWidth="1"/>
    <col min="24" max="24" width="4.7109375" style="179" customWidth="1"/>
    <col min="25" max="25" width="4.42578125" style="179" customWidth="1"/>
    <col min="26" max="26" width="4.5703125" style="179" customWidth="1"/>
    <col min="27" max="27" width="4.42578125" style="179" customWidth="1"/>
    <col min="28" max="28" width="4.7109375" style="179" customWidth="1"/>
    <col min="29" max="29" width="4.42578125" style="179" customWidth="1"/>
    <col min="30" max="30" width="5" style="179" customWidth="1"/>
    <col min="31" max="16384" width="9.140625" style="179"/>
  </cols>
  <sheetData>
    <row r="1" spans="1:30" ht="23.85" customHeight="1" x14ac:dyDescent="0.25">
      <c r="A1" s="485" t="s">
        <v>241</v>
      </c>
      <c r="B1" s="486"/>
      <c r="C1" s="486"/>
      <c r="D1" s="486"/>
      <c r="E1" s="486"/>
      <c r="F1" s="486"/>
      <c r="G1" s="486"/>
      <c r="H1" s="486"/>
      <c r="I1" s="486"/>
      <c r="J1" s="486"/>
      <c r="K1" s="486"/>
      <c r="L1" s="486"/>
      <c r="M1" s="486"/>
      <c r="N1" s="486"/>
      <c r="O1" s="486"/>
      <c r="P1" s="486"/>
      <c r="Q1" s="486"/>
      <c r="R1" s="486"/>
      <c r="S1" s="486"/>
      <c r="T1" s="486"/>
      <c r="U1" s="486"/>
      <c r="V1" s="486"/>
      <c r="W1" s="486"/>
      <c r="X1" s="486"/>
      <c r="Y1" s="486"/>
      <c r="Z1" s="486"/>
      <c r="AA1" s="486"/>
      <c r="AB1" s="486"/>
      <c r="AC1" s="486"/>
      <c r="AD1" s="487"/>
    </row>
    <row r="2" spans="1:30" ht="19.7" customHeight="1" x14ac:dyDescent="0.25">
      <c r="A2" s="180" t="s">
        <v>242</v>
      </c>
      <c r="B2" s="181" t="s">
        <v>243</v>
      </c>
      <c r="C2" s="180" t="s">
        <v>244</v>
      </c>
      <c r="D2" s="182" t="s">
        <v>245</v>
      </c>
      <c r="E2" s="183" t="s">
        <v>246</v>
      </c>
      <c r="F2" s="184" t="s">
        <v>247</v>
      </c>
      <c r="G2" s="181" t="s">
        <v>248</v>
      </c>
      <c r="H2" s="181" t="s">
        <v>249</v>
      </c>
      <c r="I2" s="185" t="s">
        <v>250</v>
      </c>
      <c r="J2" s="181" t="s">
        <v>251</v>
      </c>
      <c r="K2" s="186" t="s">
        <v>252</v>
      </c>
      <c r="L2" s="186" t="s">
        <v>253</v>
      </c>
      <c r="M2" s="184" t="s">
        <v>254</v>
      </c>
      <c r="N2" s="181" t="s">
        <v>255</v>
      </c>
      <c r="O2" s="181" t="s">
        <v>256</v>
      </c>
      <c r="P2" s="378" t="s">
        <v>257</v>
      </c>
      <c r="Q2" s="184" t="s">
        <v>258</v>
      </c>
      <c r="R2" s="185" t="s">
        <v>259</v>
      </c>
      <c r="S2" s="184" t="s">
        <v>260</v>
      </c>
      <c r="T2" s="181" t="s">
        <v>261</v>
      </c>
      <c r="U2" s="184" t="s">
        <v>262</v>
      </c>
      <c r="V2" s="181" t="s">
        <v>263</v>
      </c>
      <c r="W2" s="181" t="s">
        <v>264</v>
      </c>
      <c r="X2" s="181" t="s">
        <v>265</v>
      </c>
      <c r="Y2" s="181" t="s">
        <v>266</v>
      </c>
      <c r="Z2" s="181" t="s">
        <v>267</v>
      </c>
      <c r="AA2" s="184" t="s">
        <v>268</v>
      </c>
      <c r="AB2" s="181" t="s">
        <v>269</v>
      </c>
      <c r="AC2" s="181" t="s">
        <v>270</v>
      </c>
      <c r="AD2" s="187" t="s">
        <v>271</v>
      </c>
    </row>
    <row r="3" spans="1:30" ht="18" customHeight="1" x14ac:dyDescent="0.25">
      <c r="A3" s="475" t="s">
        <v>272</v>
      </c>
      <c r="B3" s="483" t="s">
        <v>273</v>
      </c>
      <c r="C3" s="188" t="s">
        <v>274</v>
      </c>
      <c r="D3" s="189" t="s">
        <v>275</v>
      </c>
      <c r="E3" s="188" t="s">
        <v>276</v>
      </c>
      <c r="F3" s="190">
        <v>50</v>
      </c>
      <c r="G3" s="489" t="s">
        <v>277</v>
      </c>
      <c r="H3" s="490"/>
      <c r="I3" s="490"/>
      <c r="J3" s="490"/>
      <c r="K3" s="490"/>
      <c r="L3" s="490"/>
      <c r="M3" s="490"/>
      <c r="N3" s="490"/>
      <c r="O3" s="490"/>
      <c r="P3" s="490"/>
      <c r="Q3" s="490"/>
      <c r="R3" s="490"/>
      <c r="S3" s="490"/>
      <c r="T3" s="490"/>
      <c r="U3" s="490"/>
      <c r="V3" s="490"/>
      <c r="W3" s="490"/>
      <c r="X3" s="490"/>
      <c r="Y3" s="490"/>
      <c r="Z3" s="490"/>
      <c r="AA3" s="490"/>
      <c r="AB3" s="490"/>
      <c r="AC3" s="491"/>
      <c r="AD3" s="191" t="s">
        <v>278</v>
      </c>
    </row>
    <row r="4" spans="1:30" ht="26.1" customHeight="1" x14ac:dyDescent="0.25">
      <c r="A4" s="476"/>
      <c r="B4" s="488"/>
      <c r="C4" s="192" t="s">
        <v>279</v>
      </c>
      <c r="D4" s="189" t="s">
        <v>280</v>
      </c>
      <c r="E4" s="192" t="s">
        <v>276</v>
      </c>
      <c r="F4" s="193">
        <v>50</v>
      </c>
      <c r="G4" s="194">
        <v>0.2505</v>
      </c>
      <c r="H4" s="194">
        <v>2.5600000000000001E-2</v>
      </c>
      <c r="I4" s="195">
        <v>0.223</v>
      </c>
      <c r="J4" s="194">
        <v>0.10539999999999999</v>
      </c>
      <c r="K4" s="195">
        <v>0.187</v>
      </c>
      <c r="L4" s="196">
        <v>0.182</v>
      </c>
      <c r="M4" s="195">
        <v>4.9299999999999997E-2</v>
      </c>
      <c r="N4" s="194">
        <v>5.74E-2</v>
      </c>
      <c r="O4" s="194">
        <v>0.23230000000000001</v>
      </c>
      <c r="P4" s="379">
        <v>0.25600000000000001</v>
      </c>
      <c r="Q4" s="195">
        <v>5.8000000000000003E-2</v>
      </c>
      <c r="R4" s="195">
        <v>0.19389999999999999</v>
      </c>
      <c r="S4" s="195">
        <v>0.1784</v>
      </c>
      <c r="T4" s="194">
        <v>0.20580000000000001</v>
      </c>
      <c r="U4" s="195">
        <v>0.25319999999999998</v>
      </c>
      <c r="V4" s="194">
        <v>0.28839999999999999</v>
      </c>
      <c r="W4" s="194">
        <v>0.12759999999999999</v>
      </c>
      <c r="X4" s="194">
        <v>0.218</v>
      </c>
      <c r="Y4" s="194">
        <v>0.13919999999999999</v>
      </c>
      <c r="Z4" s="194">
        <v>0.21929999999999999</v>
      </c>
      <c r="AA4" s="195">
        <v>4.3400000000000001E-2</v>
      </c>
      <c r="AB4" s="194">
        <v>0.17169999999999999</v>
      </c>
      <c r="AC4" s="194">
        <v>0</v>
      </c>
      <c r="AD4" s="197">
        <v>0.15939999999999999</v>
      </c>
    </row>
    <row r="5" spans="1:30" ht="23.85" customHeight="1" x14ac:dyDescent="0.25">
      <c r="A5" s="477"/>
      <c r="B5" s="484"/>
      <c r="C5" s="188" t="s">
        <v>281</v>
      </c>
      <c r="D5" s="198" t="s">
        <v>282</v>
      </c>
      <c r="E5" s="188" t="s">
        <v>276</v>
      </c>
      <c r="F5" s="190">
        <v>100</v>
      </c>
      <c r="G5" s="199">
        <v>1.29</v>
      </c>
      <c r="H5" s="199">
        <v>1.42</v>
      </c>
      <c r="I5" s="200">
        <v>1.24</v>
      </c>
      <c r="J5" s="199">
        <v>1.71</v>
      </c>
      <c r="K5" s="201">
        <v>1.42</v>
      </c>
      <c r="L5" s="201">
        <v>1.37</v>
      </c>
      <c r="M5" s="200">
        <v>1.9</v>
      </c>
      <c r="N5" s="199">
        <v>1.47</v>
      </c>
      <c r="O5" s="199">
        <v>1.42</v>
      </c>
      <c r="P5" s="380">
        <v>1.3</v>
      </c>
      <c r="Q5" s="200">
        <v>1.57</v>
      </c>
      <c r="R5" s="200">
        <v>1.47</v>
      </c>
      <c r="S5" s="200">
        <v>1.39</v>
      </c>
      <c r="T5" s="199">
        <v>1.38</v>
      </c>
      <c r="U5" s="200">
        <v>1.36</v>
      </c>
      <c r="V5" s="199">
        <v>1.36</v>
      </c>
      <c r="W5" s="199">
        <v>1.43</v>
      </c>
      <c r="X5" s="199">
        <v>1.47</v>
      </c>
      <c r="Y5" s="199">
        <v>1.61</v>
      </c>
      <c r="Z5" s="199">
        <v>1.47</v>
      </c>
      <c r="AA5" s="202">
        <v>1.52</v>
      </c>
      <c r="AB5" s="199">
        <v>1.29</v>
      </c>
      <c r="AC5" s="199">
        <v>1.51</v>
      </c>
      <c r="AD5" s="203">
        <v>1.45</v>
      </c>
    </row>
    <row r="6" spans="1:30" ht="21.75" customHeight="1" x14ac:dyDescent="0.25">
      <c r="A6" s="475" t="s">
        <v>283</v>
      </c>
      <c r="B6" s="483" t="s">
        <v>284</v>
      </c>
      <c r="C6" s="188" t="s">
        <v>285</v>
      </c>
      <c r="D6" s="189" t="s">
        <v>286</v>
      </c>
      <c r="E6" s="188" t="s">
        <v>276</v>
      </c>
      <c r="F6" s="190">
        <v>40</v>
      </c>
      <c r="G6" s="199">
        <v>3.93</v>
      </c>
      <c r="H6" s="199">
        <v>1.6</v>
      </c>
      <c r="I6" s="200">
        <v>3.3</v>
      </c>
      <c r="J6" s="199">
        <v>1.97</v>
      </c>
      <c r="K6" s="201">
        <v>5.17</v>
      </c>
      <c r="L6" s="201">
        <v>2.2200000000000002</v>
      </c>
      <c r="M6" s="200">
        <v>1.36</v>
      </c>
      <c r="N6" s="199">
        <v>1.6</v>
      </c>
      <c r="O6" s="199">
        <v>3.5</v>
      </c>
      <c r="P6" s="380">
        <v>2.33</v>
      </c>
      <c r="Q6" s="200">
        <v>1.88</v>
      </c>
      <c r="R6" s="200">
        <v>1.05</v>
      </c>
      <c r="S6" s="200">
        <v>1.54</v>
      </c>
      <c r="T6" s="199">
        <v>1.52</v>
      </c>
      <c r="U6" s="200">
        <v>3.44</v>
      </c>
      <c r="V6" s="199">
        <v>4.38</v>
      </c>
      <c r="W6" s="199">
        <v>1.4</v>
      </c>
      <c r="X6" s="199">
        <v>3.1</v>
      </c>
      <c r="Y6" s="199">
        <v>1.68</v>
      </c>
      <c r="Z6" s="199">
        <v>1.67</v>
      </c>
      <c r="AA6" s="202">
        <v>2.2000000000000002</v>
      </c>
      <c r="AB6" s="199">
        <v>1.75</v>
      </c>
      <c r="AC6" s="199">
        <v>0.25</v>
      </c>
      <c r="AD6" s="203">
        <v>2.2999999999999998</v>
      </c>
    </row>
    <row r="7" spans="1:30" ht="24.75" customHeight="1" x14ac:dyDescent="0.25">
      <c r="A7" s="477"/>
      <c r="B7" s="484"/>
      <c r="C7" s="188" t="s">
        <v>287</v>
      </c>
      <c r="D7" s="198" t="s">
        <v>288</v>
      </c>
      <c r="E7" s="188" t="s">
        <v>276</v>
      </c>
      <c r="F7" s="190">
        <v>40</v>
      </c>
      <c r="G7" s="199">
        <v>0.13</v>
      </c>
      <c r="H7" s="199">
        <v>7.0000000000000007E-2</v>
      </c>
      <c r="I7" s="200">
        <v>0.2</v>
      </c>
      <c r="J7" s="199">
        <v>0.09</v>
      </c>
      <c r="K7" s="201">
        <v>0.28999999999999998</v>
      </c>
      <c r="L7" s="201">
        <v>0.17</v>
      </c>
      <c r="M7" s="200">
        <v>7.0000000000000007E-2</v>
      </c>
      <c r="N7" s="199">
        <v>0.06</v>
      </c>
      <c r="O7" s="199">
        <v>0.2</v>
      </c>
      <c r="P7" s="380">
        <v>0.13</v>
      </c>
      <c r="Q7" s="200">
        <v>0.1</v>
      </c>
      <c r="R7" s="200">
        <v>0.08</v>
      </c>
      <c r="S7" s="200">
        <v>0.12</v>
      </c>
      <c r="T7" s="199">
        <v>0.08</v>
      </c>
      <c r="U7" s="200">
        <v>0.14000000000000001</v>
      </c>
      <c r="V7" s="199">
        <v>0.23</v>
      </c>
      <c r="W7" s="199">
        <v>0.06</v>
      </c>
      <c r="X7" s="199">
        <v>0.28000000000000003</v>
      </c>
      <c r="Y7" s="199">
        <v>0.1</v>
      </c>
      <c r="Z7" s="199">
        <v>0.05</v>
      </c>
      <c r="AA7" s="202">
        <v>0.09</v>
      </c>
      <c r="AB7" s="199">
        <v>0.32</v>
      </c>
      <c r="AC7" s="204">
        <v>2.8999999999999998E-3</v>
      </c>
      <c r="AD7" s="203">
        <v>0.13</v>
      </c>
    </row>
    <row r="8" spans="1:30" ht="18.95" customHeight="1" x14ac:dyDescent="0.25">
      <c r="A8" s="205" t="s">
        <v>289</v>
      </c>
      <c r="B8" s="189" t="s">
        <v>290</v>
      </c>
      <c r="C8" s="188" t="s">
        <v>291</v>
      </c>
      <c r="D8" s="189" t="s">
        <v>292</v>
      </c>
      <c r="E8" s="188" t="s">
        <v>276</v>
      </c>
      <c r="F8" s="190">
        <v>80</v>
      </c>
      <c r="G8" s="472" t="s">
        <v>277</v>
      </c>
      <c r="H8" s="473"/>
      <c r="I8" s="473"/>
      <c r="J8" s="473"/>
      <c r="K8" s="473"/>
      <c r="L8" s="473"/>
      <c r="M8" s="473"/>
      <c r="N8" s="473"/>
      <c r="O8" s="473"/>
      <c r="P8" s="473"/>
      <c r="Q8" s="473"/>
      <c r="R8" s="473"/>
      <c r="S8" s="473"/>
      <c r="T8" s="473"/>
      <c r="U8" s="473"/>
      <c r="V8" s="473"/>
      <c r="W8" s="473"/>
      <c r="X8" s="473"/>
      <c r="Y8" s="473"/>
      <c r="Z8" s="473"/>
      <c r="AA8" s="473"/>
      <c r="AB8" s="473"/>
      <c r="AC8" s="474"/>
      <c r="AD8" s="206" t="s">
        <v>278</v>
      </c>
    </row>
    <row r="9" spans="1:30" ht="28.5" customHeight="1" x14ac:dyDescent="0.25">
      <c r="A9" s="475" t="s">
        <v>293</v>
      </c>
      <c r="B9" s="478" t="s">
        <v>294</v>
      </c>
      <c r="C9" s="188" t="s">
        <v>295</v>
      </c>
      <c r="D9" s="189" t="s">
        <v>296</v>
      </c>
      <c r="E9" s="188" t="s">
        <v>276</v>
      </c>
      <c r="F9" s="193">
        <v>100</v>
      </c>
      <c r="G9" s="207">
        <v>2.37</v>
      </c>
      <c r="H9" s="207">
        <v>3.04</v>
      </c>
      <c r="I9" s="208">
        <v>1.81</v>
      </c>
      <c r="J9" s="207">
        <v>1.06</v>
      </c>
      <c r="K9" s="209">
        <v>3.17</v>
      </c>
      <c r="L9" s="209">
        <v>4.3499999999999996</v>
      </c>
      <c r="M9" s="208">
        <v>1.54</v>
      </c>
      <c r="N9" s="210"/>
      <c r="O9" s="207">
        <v>1.69</v>
      </c>
      <c r="P9" s="381">
        <v>1.67</v>
      </c>
      <c r="Q9" s="208">
        <v>0.99</v>
      </c>
      <c r="R9" s="208">
        <v>1.24</v>
      </c>
      <c r="S9" s="208">
        <v>2.2400000000000002</v>
      </c>
      <c r="T9" s="207">
        <v>2.57</v>
      </c>
      <c r="U9" s="208">
        <v>2.83</v>
      </c>
      <c r="V9" s="207">
        <v>1.44</v>
      </c>
      <c r="W9" s="207">
        <v>2.74</v>
      </c>
      <c r="X9" s="207">
        <v>2.31</v>
      </c>
      <c r="Y9" s="207">
        <v>0.82</v>
      </c>
      <c r="Z9" s="210"/>
      <c r="AA9" s="211">
        <v>3.35</v>
      </c>
      <c r="AB9" s="207">
        <v>4.26</v>
      </c>
      <c r="AC9" s="207">
        <v>1.41</v>
      </c>
      <c r="AD9" s="212">
        <v>2.23</v>
      </c>
    </row>
    <row r="10" spans="1:30" ht="30.2" customHeight="1" x14ac:dyDescent="0.25">
      <c r="A10" s="476"/>
      <c r="B10" s="479"/>
      <c r="C10" s="188" t="s">
        <v>297</v>
      </c>
      <c r="D10" s="189" t="s">
        <v>298</v>
      </c>
      <c r="E10" s="188" t="s">
        <v>276</v>
      </c>
      <c r="F10" s="193">
        <v>100</v>
      </c>
      <c r="G10" s="210"/>
      <c r="H10" s="210"/>
      <c r="I10" s="210"/>
      <c r="J10" s="210"/>
      <c r="K10" s="210"/>
      <c r="L10" s="210"/>
      <c r="M10" s="210"/>
      <c r="N10" s="207">
        <v>2.4</v>
      </c>
      <c r="O10" s="210"/>
      <c r="P10" s="382"/>
      <c r="Q10" s="210"/>
      <c r="R10" s="210"/>
      <c r="S10" s="210"/>
      <c r="T10" s="210"/>
      <c r="U10" s="210"/>
      <c r="V10" s="210"/>
      <c r="W10" s="210"/>
      <c r="X10" s="210"/>
      <c r="Y10" s="210"/>
      <c r="Z10" s="207">
        <v>1.94</v>
      </c>
      <c r="AA10" s="210"/>
      <c r="AB10" s="210"/>
      <c r="AC10" s="210"/>
      <c r="AD10" s="212">
        <v>2.17</v>
      </c>
    </row>
    <row r="11" spans="1:30" ht="29.45" customHeight="1" x14ac:dyDescent="0.25">
      <c r="A11" s="476"/>
      <c r="B11" s="479"/>
      <c r="C11" s="188" t="s">
        <v>299</v>
      </c>
      <c r="D11" s="189" t="s">
        <v>300</v>
      </c>
      <c r="E11" s="188" t="s">
        <v>276</v>
      </c>
      <c r="F11" s="193">
        <v>100</v>
      </c>
      <c r="G11" s="207">
        <v>139.75</v>
      </c>
      <c r="H11" s="207">
        <v>161.78</v>
      </c>
      <c r="I11" s="208">
        <v>58.98</v>
      </c>
      <c r="J11" s="207">
        <v>38.03</v>
      </c>
      <c r="K11" s="211">
        <v>209.36</v>
      </c>
      <c r="L11" s="213">
        <v>290.16000000000003</v>
      </c>
      <c r="M11" s="211">
        <v>86.27</v>
      </c>
      <c r="N11" s="210"/>
      <c r="O11" s="207">
        <v>73.599999999999994</v>
      </c>
      <c r="P11" s="383">
        <v>94.24</v>
      </c>
      <c r="Q11" s="211">
        <v>24.13</v>
      </c>
      <c r="R11" s="211">
        <v>49.16</v>
      </c>
      <c r="S11" s="211">
        <v>104.34</v>
      </c>
      <c r="T11" s="207">
        <v>166.36</v>
      </c>
      <c r="U11" s="211">
        <v>238.86</v>
      </c>
      <c r="V11" s="207">
        <v>49.35</v>
      </c>
      <c r="W11" s="207">
        <v>122.83</v>
      </c>
      <c r="X11" s="207">
        <v>82.1</v>
      </c>
      <c r="Y11" s="207">
        <v>31.14</v>
      </c>
      <c r="Z11" s="210"/>
      <c r="AA11" s="211">
        <v>185.86</v>
      </c>
      <c r="AB11" s="207">
        <v>421.45</v>
      </c>
      <c r="AC11" s="207">
        <v>64.73</v>
      </c>
      <c r="AD11" s="212">
        <v>128.21</v>
      </c>
    </row>
    <row r="12" spans="1:30" ht="35.85" customHeight="1" x14ac:dyDescent="0.25">
      <c r="A12" s="477"/>
      <c r="B12" s="480"/>
      <c r="C12" s="188" t="s">
        <v>301</v>
      </c>
      <c r="D12" s="189" t="s">
        <v>302</v>
      </c>
      <c r="E12" s="188" t="s">
        <v>276</v>
      </c>
      <c r="F12" s="190">
        <v>100</v>
      </c>
      <c r="G12" s="210"/>
      <c r="H12" s="210"/>
      <c r="I12" s="210"/>
      <c r="J12" s="210"/>
      <c r="K12" s="210"/>
      <c r="L12" s="210"/>
      <c r="M12" s="210"/>
      <c r="N12" s="199">
        <v>1.35</v>
      </c>
      <c r="O12" s="210"/>
      <c r="P12" s="382"/>
      <c r="Q12" s="210"/>
      <c r="R12" s="210"/>
      <c r="S12" s="210"/>
      <c r="T12" s="210"/>
      <c r="U12" s="210"/>
      <c r="V12" s="210"/>
      <c r="W12" s="210"/>
      <c r="X12" s="210"/>
      <c r="Y12" s="210"/>
      <c r="Z12" s="199">
        <v>1.31</v>
      </c>
      <c r="AA12" s="210"/>
      <c r="AB12" s="210"/>
      <c r="AC12" s="210"/>
      <c r="AD12" s="203">
        <v>1.33</v>
      </c>
    </row>
    <row r="13" spans="1:30" ht="25.35" customHeight="1" x14ac:dyDescent="0.25">
      <c r="A13" s="475" t="s">
        <v>303</v>
      </c>
      <c r="B13" s="481" t="s">
        <v>304</v>
      </c>
      <c r="C13" s="192" t="s">
        <v>305</v>
      </c>
      <c r="D13" s="189" t="s">
        <v>306</v>
      </c>
      <c r="E13" s="192" t="s">
        <v>307</v>
      </c>
      <c r="F13" s="214" t="s">
        <v>308</v>
      </c>
      <c r="G13" s="215">
        <v>206</v>
      </c>
      <c r="H13" s="215">
        <v>705</v>
      </c>
      <c r="I13" s="216">
        <v>702</v>
      </c>
      <c r="J13" s="215">
        <v>768</v>
      </c>
      <c r="K13" s="215">
        <v>86</v>
      </c>
      <c r="L13" s="217">
        <v>331</v>
      </c>
      <c r="M13" s="216">
        <v>740</v>
      </c>
      <c r="N13" s="215">
        <v>833</v>
      </c>
      <c r="O13" s="215">
        <v>737</v>
      </c>
      <c r="P13" s="384">
        <v>743</v>
      </c>
      <c r="Q13" s="216">
        <v>793</v>
      </c>
      <c r="R13" s="216">
        <v>768</v>
      </c>
      <c r="S13" s="216">
        <v>554</v>
      </c>
      <c r="T13" s="215">
        <v>470</v>
      </c>
      <c r="U13" s="216">
        <v>351</v>
      </c>
      <c r="V13" s="215">
        <v>775</v>
      </c>
      <c r="W13" s="215">
        <v>365</v>
      </c>
      <c r="X13" s="215">
        <v>757</v>
      </c>
      <c r="Y13" s="215">
        <v>793</v>
      </c>
      <c r="Z13" s="215">
        <v>835</v>
      </c>
      <c r="AA13" s="217">
        <v>707</v>
      </c>
      <c r="AB13" s="215">
        <v>738</v>
      </c>
      <c r="AC13" s="218">
        <v>3135</v>
      </c>
      <c r="AD13" s="191" t="s">
        <v>309</v>
      </c>
    </row>
    <row r="14" spans="1:30" ht="27" customHeight="1" x14ac:dyDescent="0.25">
      <c r="A14" s="477"/>
      <c r="B14" s="482"/>
      <c r="C14" s="188" t="s">
        <v>310</v>
      </c>
      <c r="D14" s="189" t="s">
        <v>311</v>
      </c>
      <c r="E14" s="188" t="s">
        <v>307</v>
      </c>
      <c r="F14" s="219" t="s">
        <v>312</v>
      </c>
      <c r="G14" s="215">
        <v>16</v>
      </c>
      <c r="H14" s="215">
        <v>101</v>
      </c>
      <c r="I14" s="216">
        <v>201</v>
      </c>
      <c r="J14" s="220" t="s">
        <v>313</v>
      </c>
      <c r="K14" s="215">
        <v>40</v>
      </c>
      <c r="L14" s="217">
        <v>39</v>
      </c>
      <c r="M14" s="220" t="s">
        <v>313</v>
      </c>
      <c r="N14" s="220" t="s">
        <v>313</v>
      </c>
      <c r="O14" s="215">
        <v>101</v>
      </c>
      <c r="P14" s="384">
        <v>401</v>
      </c>
      <c r="Q14" s="220" t="s">
        <v>313</v>
      </c>
      <c r="R14" s="220" t="s">
        <v>313</v>
      </c>
      <c r="S14" s="216">
        <v>101</v>
      </c>
      <c r="T14" s="215">
        <v>301</v>
      </c>
      <c r="U14" s="216">
        <v>176</v>
      </c>
      <c r="V14" s="220" t="s">
        <v>313</v>
      </c>
      <c r="W14" s="215">
        <v>151</v>
      </c>
      <c r="X14" s="215">
        <v>301</v>
      </c>
      <c r="Y14" s="220" t="s">
        <v>313</v>
      </c>
      <c r="Z14" s="220" t="s">
        <v>313</v>
      </c>
      <c r="AA14" s="217">
        <v>501</v>
      </c>
      <c r="AB14" s="220" t="s">
        <v>313</v>
      </c>
      <c r="AC14" s="220" t="s">
        <v>313</v>
      </c>
      <c r="AD14" s="191" t="s">
        <v>309</v>
      </c>
    </row>
    <row r="15" spans="1:30" ht="31.7" customHeight="1" x14ac:dyDescent="0.25">
      <c r="A15" s="205" t="s">
        <v>314</v>
      </c>
      <c r="B15" s="189" t="s">
        <v>315</v>
      </c>
      <c r="C15" s="188" t="s">
        <v>316</v>
      </c>
      <c r="D15" s="214" t="s">
        <v>317</v>
      </c>
      <c r="E15" s="188" t="s">
        <v>276</v>
      </c>
      <c r="F15" s="193">
        <v>30</v>
      </c>
      <c r="G15" s="194">
        <v>0.54759999999999998</v>
      </c>
      <c r="H15" s="221">
        <v>1</v>
      </c>
      <c r="I15" s="222">
        <v>0.6</v>
      </c>
      <c r="J15" s="194">
        <v>0.58009999999999995</v>
      </c>
      <c r="K15" s="195">
        <v>0.46339999999999998</v>
      </c>
      <c r="L15" s="223">
        <v>1</v>
      </c>
      <c r="M15" s="195">
        <v>0.90910000000000002</v>
      </c>
      <c r="N15" s="194">
        <v>0.6</v>
      </c>
      <c r="O15" s="221">
        <v>1</v>
      </c>
      <c r="P15" s="379">
        <v>0.94440000000000002</v>
      </c>
      <c r="Q15" s="195">
        <v>0.88460000000000005</v>
      </c>
      <c r="R15" s="195">
        <v>0.40910000000000002</v>
      </c>
      <c r="S15" s="195">
        <v>0.69</v>
      </c>
      <c r="T15" s="194">
        <v>0.56520000000000004</v>
      </c>
      <c r="U15" s="195">
        <v>0.82350000000000001</v>
      </c>
      <c r="V15" s="194">
        <v>0.88880000000000003</v>
      </c>
      <c r="W15" s="194">
        <v>0.57140000000000002</v>
      </c>
      <c r="X15" s="194">
        <v>0.7</v>
      </c>
      <c r="Y15" s="194">
        <v>0.31819999999999998</v>
      </c>
      <c r="Z15" s="194">
        <v>0.44440000000000002</v>
      </c>
      <c r="AA15" s="224">
        <v>1</v>
      </c>
      <c r="AB15" s="194">
        <v>0.5</v>
      </c>
      <c r="AC15" s="194">
        <v>0.75</v>
      </c>
      <c r="AD15" s="197">
        <v>0.70389999999999997</v>
      </c>
    </row>
    <row r="16" spans="1:30" ht="25.5" customHeight="1" x14ac:dyDescent="0.25">
      <c r="A16" s="475" t="s">
        <v>318</v>
      </c>
      <c r="B16" s="483" t="s">
        <v>319</v>
      </c>
      <c r="C16" s="192" t="s">
        <v>320</v>
      </c>
      <c r="D16" s="189" t="s">
        <v>321</v>
      </c>
      <c r="E16" s="192" t="s">
        <v>307</v>
      </c>
      <c r="F16" s="214" t="s">
        <v>322</v>
      </c>
      <c r="G16" s="220" t="s">
        <v>323</v>
      </c>
      <c r="H16" s="220" t="s">
        <v>324</v>
      </c>
      <c r="I16" s="225" t="s">
        <v>323</v>
      </c>
      <c r="J16" s="220" t="s">
        <v>323</v>
      </c>
      <c r="K16" s="225" t="s">
        <v>323</v>
      </c>
      <c r="L16" s="226" t="s">
        <v>324</v>
      </c>
      <c r="M16" s="225" t="s">
        <v>324</v>
      </c>
      <c r="N16" s="220" t="s">
        <v>323</v>
      </c>
      <c r="O16" s="220" t="s">
        <v>323</v>
      </c>
      <c r="P16" s="385" t="s">
        <v>323</v>
      </c>
      <c r="Q16" s="225" t="s">
        <v>323</v>
      </c>
      <c r="R16" s="225" t="s">
        <v>324</v>
      </c>
      <c r="S16" s="225" t="s">
        <v>323</v>
      </c>
      <c r="T16" s="220" t="s">
        <v>324</v>
      </c>
      <c r="U16" s="225" t="s">
        <v>323</v>
      </c>
      <c r="V16" s="220" t="s">
        <v>323</v>
      </c>
      <c r="W16" s="220" t="s">
        <v>323</v>
      </c>
      <c r="X16" s="220" t="s">
        <v>323</v>
      </c>
      <c r="Y16" s="220" t="s">
        <v>324</v>
      </c>
      <c r="Z16" s="220" t="s">
        <v>324</v>
      </c>
      <c r="AA16" s="215">
        <v>0</v>
      </c>
      <c r="AB16" s="220" t="s">
        <v>323</v>
      </c>
      <c r="AC16" s="220" t="s">
        <v>324</v>
      </c>
      <c r="AD16" s="191" t="s">
        <v>309</v>
      </c>
    </row>
    <row r="17" spans="1:30" ht="21" customHeight="1" x14ac:dyDescent="0.25">
      <c r="A17" s="477"/>
      <c r="B17" s="484"/>
      <c r="C17" s="188" t="s">
        <v>325</v>
      </c>
      <c r="D17" s="189" t="s">
        <v>326</v>
      </c>
      <c r="E17" s="188" t="s">
        <v>307</v>
      </c>
      <c r="F17" s="214" t="s">
        <v>322</v>
      </c>
      <c r="G17" s="472" t="s">
        <v>277</v>
      </c>
      <c r="H17" s="473"/>
      <c r="I17" s="473"/>
      <c r="J17" s="473"/>
      <c r="K17" s="473"/>
      <c r="L17" s="473"/>
      <c r="M17" s="473"/>
      <c r="N17" s="473"/>
      <c r="O17" s="473"/>
      <c r="P17" s="473"/>
      <c r="Q17" s="473"/>
      <c r="R17" s="473"/>
      <c r="S17" s="473"/>
      <c r="T17" s="473"/>
      <c r="U17" s="473"/>
      <c r="V17" s="473"/>
      <c r="W17" s="473"/>
      <c r="X17" s="473"/>
      <c r="Y17" s="473"/>
      <c r="Z17" s="473"/>
      <c r="AA17" s="473"/>
      <c r="AB17" s="473"/>
      <c r="AC17" s="474"/>
      <c r="AD17" s="206" t="s">
        <v>278</v>
      </c>
    </row>
    <row r="18" spans="1:30" ht="26.45" customHeight="1" x14ac:dyDescent="0.25">
      <c r="A18" s="227" t="s">
        <v>327</v>
      </c>
      <c r="B18" s="189" t="s">
        <v>328</v>
      </c>
      <c r="C18" s="192" t="s">
        <v>329</v>
      </c>
      <c r="D18" s="189" t="s">
        <v>330</v>
      </c>
      <c r="E18" s="192" t="s">
        <v>276</v>
      </c>
      <c r="F18" s="193">
        <v>100</v>
      </c>
      <c r="G18" s="194">
        <v>0.59909999999999997</v>
      </c>
      <c r="H18" s="194">
        <v>0.46650000000000003</v>
      </c>
      <c r="I18" s="195">
        <v>0.55479999999999996</v>
      </c>
      <c r="J18" s="194">
        <v>0.4647</v>
      </c>
      <c r="K18" s="195">
        <v>0.57550000000000001</v>
      </c>
      <c r="L18" s="196">
        <v>0.61309999999999998</v>
      </c>
      <c r="M18" s="195">
        <v>0.4778</v>
      </c>
      <c r="N18" s="194">
        <v>0.45379999999999998</v>
      </c>
      <c r="O18" s="194">
        <v>0.64729999999999999</v>
      </c>
      <c r="P18" s="379">
        <v>0.57550000000000001</v>
      </c>
      <c r="Q18" s="195">
        <v>0.40279999999999999</v>
      </c>
      <c r="R18" s="195">
        <v>0.43030000000000002</v>
      </c>
      <c r="S18" s="195">
        <v>0.36609999999999998</v>
      </c>
      <c r="T18" s="194">
        <v>0.48549999999999999</v>
      </c>
      <c r="U18" s="195">
        <v>0.57640000000000002</v>
      </c>
      <c r="V18" s="194">
        <v>0.60660000000000003</v>
      </c>
      <c r="W18" s="194">
        <v>0.50329999999999997</v>
      </c>
      <c r="X18" s="194">
        <v>0.59840000000000004</v>
      </c>
      <c r="Y18" s="194">
        <v>0.46039999999999998</v>
      </c>
      <c r="Z18" s="194">
        <v>0.55169999999999997</v>
      </c>
      <c r="AA18" s="195">
        <v>0.61199999999999999</v>
      </c>
      <c r="AB18" s="194">
        <v>0.63439999999999996</v>
      </c>
      <c r="AC18" s="194">
        <v>0.43990000000000001</v>
      </c>
      <c r="AD18" s="197">
        <v>0.52590000000000003</v>
      </c>
    </row>
  </sheetData>
  <mergeCells count="14">
    <mergeCell ref="A16:A17"/>
    <mergeCell ref="B16:B17"/>
    <mergeCell ref="G17:AC17"/>
    <mergeCell ref="A1:AD1"/>
    <mergeCell ref="A3:A5"/>
    <mergeCell ref="B3:B5"/>
    <mergeCell ref="G3:AC3"/>
    <mergeCell ref="A6:A7"/>
    <mergeCell ref="B6:B7"/>
    <mergeCell ref="G8:AC8"/>
    <mergeCell ref="A9:A12"/>
    <mergeCell ref="B9:B12"/>
    <mergeCell ref="A13:A14"/>
    <mergeCell ref="B13:B1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opLeftCell="C1" zoomScale="154" zoomScaleNormal="154" workbookViewId="0">
      <selection activeCell="P2" sqref="P1:P1048576"/>
    </sheetView>
  </sheetViews>
  <sheetFormatPr defaultRowHeight="12.75" x14ac:dyDescent="0.25"/>
  <cols>
    <col min="1" max="1" width="4.5703125" style="179" customWidth="1"/>
    <col min="2" max="2" width="14.140625" style="179" customWidth="1"/>
    <col min="3" max="3" width="4.5703125" style="179" customWidth="1"/>
    <col min="4" max="4" width="16.42578125" style="179" customWidth="1"/>
    <col min="5" max="5" width="5" style="179" customWidth="1"/>
    <col min="6" max="6" width="5.140625" style="179" customWidth="1"/>
    <col min="7" max="10" width="4.42578125" style="179" customWidth="1"/>
    <col min="11" max="11" width="4" style="179" customWidth="1"/>
    <col min="12" max="12" width="4.5703125" style="179" customWidth="1"/>
    <col min="13" max="13" width="5.140625" style="179" customWidth="1"/>
    <col min="14" max="14" width="4" style="179" customWidth="1"/>
    <col min="15" max="15" width="4.5703125" style="179" customWidth="1"/>
    <col min="16" max="16" width="4" style="386" customWidth="1"/>
    <col min="17" max="17" width="4.7109375" style="179" customWidth="1"/>
    <col min="18" max="18" width="5.140625" style="179" customWidth="1"/>
    <col min="19" max="20" width="4.5703125" style="179" customWidth="1"/>
    <col min="21" max="21" width="4.42578125" style="179" customWidth="1"/>
    <col min="22" max="22" width="5.140625" style="179" customWidth="1"/>
    <col min="23" max="23" width="5" style="179" customWidth="1"/>
    <col min="24" max="24" width="4.7109375" style="179" customWidth="1"/>
    <col min="25" max="25" width="5" style="179" customWidth="1"/>
    <col min="26" max="26" width="4.7109375" style="179" customWidth="1"/>
    <col min="27" max="28" width="4.5703125" style="179" customWidth="1"/>
    <col min="29" max="29" width="5" style="179" customWidth="1"/>
    <col min="30" max="16384" width="9.140625" style="179"/>
  </cols>
  <sheetData>
    <row r="1" spans="1:29" ht="26.25" customHeight="1" x14ac:dyDescent="0.25">
      <c r="A1" s="504" t="s">
        <v>331</v>
      </c>
      <c r="B1" s="505"/>
      <c r="C1" s="505"/>
      <c r="D1" s="505"/>
      <c r="E1" s="505"/>
      <c r="F1" s="505"/>
      <c r="G1" s="505"/>
      <c r="H1" s="505"/>
      <c r="I1" s="505"/>
      <c r="J1" s="505"/>
      <c r="K1" s="505"/>
      <c r="L1" s="505"/>
      <c r="M1" s="505"/>
      <c r="N1" s="505"/>
      <c r="O1" s="505"/>
      <c r="P1" s="505"/>
      <c r="Q1" s="505"/>
      <c r="R1" s="505"/>
      <c r="S1" s="505"/>
      <c r="T1" s="505"/>
      <c r="U1" s="505"/>
      <c r="V1" s="505"/>
      <c r="W1" s="505"/>
      <c r="X1" s="505"/>
      <c r="Y1" s="505"/>
      <c r="Z1" s="505"/>
      <c r="AA1" s="505"/>
      <c r="AB1" s="505"/>
      <c r="AC1" s="506"/>
    </row>
    <row r="2" spans="1:29" ht="21.6" customHeight="1" x14ac:dyDescent="0.25">
      <c r="A2" s="180" t="s">
        <v>242</v>
      </c>
      <c r="B2" s="181" t="s">
        <v>243</v>
      </c>
      <c r="C2" s="180" t="s">
        <v>244</v>
      </c>
      <c r="D2" s="182" t="s">
        <v>332</v>
      </c>
      <c r="E2" s="183" t="s">
        <v>333</v>
      </c>
      <c r="F2" s="181" t="s">
        <v>247</v>
      </c>
      <c r="G2" s="184" t="s">
        <v>248</v>
      </c>
      <c r="H2" s="184" t="s">
        <v>249</v>
      </c>
      <c r="I2" s="181" t="s">
        <v>250</v>
      </c>
      <c r="J2" s="181" t="s">
        <v>251</v>
      </c>
      <c r="K2" s="181" t="s">
        <v>252</v>
      </c>
      <c r="L2" s="181" t="s">
        <v>253</v>
      </c>
      <c r="M2" s="181" t="s">
        <v>254</v>
      </c>
      <c r="N2" s="186" t="s">
        <v>255</v>
      </c>
      <c r="O2" s="186" t="s">
        <v>256</v>
      </c>
      <c r="P2" s="387" t="s">
        <v>257</v>
      </c>
      <c r="Q2" s="182" t="s">
        <v>258</v>
      </c>
      <c r="R2" s="181" t="s">
        <v>259</v>
      </c>
      <c r="S2" s="184" t="s">
        <v>260</v>
      </c>
      <c r="T2" s="186" t="s">
        <v>261</v>
      </c>
      <c r="U2" s="181" t="s">
        <v>262</v>
      </c>
      <c r="V2" s="181" t="s">
        <v>263</v>
      </c>
      <c r="W2" s="182" t="s">
        <v>264</v>
      </c>
      <c r="X2" s="184" t="s">
        <v>265</v>
      </c>
      <c r="Y2" s="184" t="s">
        <v>266</v>
      </c>
      <c r="Z2" s="184" t="s">
        <v>267</v>
      </c>
      <c r="AA2" s="184" t="s">
        <v>268</v>
      </c>
      <c r="AB2" s="181" t="s">
        <v>269</v>
      </c>
      <c r="AC2" s="181" t="s">
        <v>270</v>
      </c>
    </row>
    <row r="3" spans="1:29" ht="19.5" customHeight="1" x14ac:dyDescent="0.25">
      <c r="A3" s="507" t="s">
        <v>272</v>
      </c>
      <c r="B3" s="483" t="s">
        <v>334</v>
      </c>
      <c r="C3" s="228" t="s">
        <v>274</v>
      </c>
      <c r="D3" s="189" t="s">
        <v>275</v>
      </c>
      <c r="E3" s="228" t="s">
        <v>276</v>
      </c>
      <c r="F3" s="229">
        <v>50</v>
      </c>
      <c r="G3" s="495" t="s">
        <v>277</v>
      </c>
      <c r="H3" s="496"/>
      <c r="I3" s="496"/>
      <c r="J3" s="496"/>
      <c r="K3" s="496"/>
      <c r="L3" s="496"/>
      <c r="M3" s="496"/>
      <c r="N3" s="496"/>
      <c r="O3" s="496"/>
      <c r="P3" s="496"/>
      <c r="Q3" s="496"/>
      <c r="R3" s="496"/>
      <c r="S3" s="496"/>
      <c r="T3" s="496"/>
      <c r="U3" s="496"/>
      <c r="V3" s="496"/>
      <c r="W3" s="496"/>
      <c r="X3" s="496"/>
      <c r="Y3" s="496"/>
      <c r="Z3" s="496"/>
      <c r="AA3" s="496"/>
      <c r="AB3" s="496"/>
      <c r="AC3" s="497"/>
    </row>
    <row r="4" spans="1:29" ht="28.5" customHeight="1" x14ac:dyDescent="0.25">
      <c r="A4" s="508"/>
      <c r="B4" s="488"/>
      <c r="C4" s="228" t="s">
        <v>279</v>
      </c>
      <c r="D4" s="189" t="s">
        <v>280</v>
      </c>
      <c r="E4" s="228" t="s">
        <v>276</v>
      </c>
      <c r="F4" s="229">
        <v>50</v>
      </c>
      <c r="G4" s="230">
        <v>79</v>
      </c>
      <c r="H4" s="230">
        <v>8</v>
      </c>
      <c r="I4" s="231">
        <v>70</v>
      </c>
      <c r="J4" s="231">
        <v>33</v>
      </c>
      <c r="K4" s="231">
        <v>59</v>
      </c>
      <c r="L4" s="231">
        <v>57</v>
      </c>
      <c r="M4" s="231">
        <v>15</v>
      </c>
      <c r="N4" s="232">
        <v>18</v>
      </c>
      <c r="O4" s="232">
        <v>73</v>
      </c>
      <c r="P4" s="388">
        <v>80</v>
      </c>
      <c r="Q4" s="232">
        <v>18</v>
      </c>
      <c r="R4" s="231">
        <v>61</v>
      </c>
      <c r="S4" s="230">
        <v>56</v>
      </c>
      <c r="T4" s="232">
        <v>65</v>
      </c>
      <c r="U4" s="231">
        <v>79</v>
      </c>
      <c r="V4" s="231">
        <v>90</v>
      </c>
      <c r="W4" s="232">
        <v>40</v>
      </c>
      <c r="X4" s="230">
        <v>68</v>
      </c>
      <c r="Y4" s="230">
        <v>44</v>
      </c>
      <c r="Z4" s="230">
        <v>69</v>
      </c>
      <c r="AA4" s="230">
        <v>14</v>
      </c>
      <c r="AB4" s="231">
        <v>54</v>
      </c>
      <c r="AC4" s="231">
        <v>0</v>
      </c>
    </row>
    <row r="5" spans="1:29" ht="26.25" customHeight="1" x14ac:dyDescent="0.25">
      <c r="A5" s="509"/>
      <c r="B5" s="484"/>
      <c r="C5" s="234" t="s">
        <v>281</v>
      </c>
      <c r="D5" s="189" t="s">
        <v>282</v>
      </c>
      <c r="E5" s="234" t="s">
        <v>276</v>
      </c>
      <c r="F5" s="235">
        <v>100</v>
      </c>
      <c r="G5" s="236">
        <v>112</v>
      </c>
      <c r="H5" s="236">
        <v>102</v>
      </c>
      <c r="I5" s="237">
        <v>117</v>
      </c>
      <c r="J5" s="237">
        <v>85</v>
      </c>
      <c r="K5" s="237">
        <v>102</v>
      </c>
      <c r="L5" s="237">
        <v>106</v>
      </c>
      <c r="M5" s="237">
        <v>76</v>
      </c>
      <c r="N5" s="238">
        <v>99</v>
      </c>
      <c r="O5" s="238">
        <v>102</v>
      </c>
      <c r="P5" s="389">
        <v>112</v>
      </c>
      <c r="Q5" s="238">
        <v>92</v>
      </c>
      <c r="R5" s="237">
        <v>99</v>
      </c>
      <c r="S5" s="239">
        <v>104</v>
      </c>
      <c r="T5" s="238">
        <v>105</v>
      </c>
      <c r="U5" s="237">
        <v>107</v>
      </c>
      <c r="V5" s="237">
        <v>107</v>
      </c>
      <c r="W5" s="238">
        <v>101</v>
      </c>
      <c r="X5" s="239">
        <v>99</v>
      </c>
      <c r="Y5" s="239">
        <v>90</v>
      </c>
      <c r="Z5" s="239">
        <v>99</v>
      </c>
      <c r="AA5" s="239">
        <v>95</v>
      </c>
      <c r="AB5" s="237">
        <v>112</v>
      </c>
      <c r="AC5" s="237">
        <v>96</v>
      </c>
    </row>
    <row r="6" spans="1:29" ht="23.85" customHeight="1" x14ac:dyDescent="0.25">
      <c r="A6" s="475" t="s">
        <v>283</v>
      </c>
      <c r="B6" s="481" t="s">
        <v>284</v>
      </c>
      <c r="C6" s="228" t="s">
        <v>285</v>
      </c>
      <c r="D6" s="189" t="s">
        <v>335</v>
      </c>
      <c r="E6" s="228" t="s">
        <v>276</v>
      </c>
      <c r="F6" s="235">
        <v>40</v>
      </c>
      <c r="G6" s="240">
        <v>68</v>
      </c>
      <c r="H6" s="240">
        <v>28</v>
      </c>
      <c r="I6" s="241">
        <v>57</v>
      </c>
      <c r="J6" s="241">
        <v>34</v>
      </c>
      <c r="K6" s="241">
        <v>90</v>
      </c>
      <c r="L6" s="241">
        <v>39</v>
      </c>
      <c r="M6" s="241">
        <v>24</v>
      </c>
      <c r="N6" s="242">
        <v>28</v>
      </c>
      <c r="O6" s="242">
        <v>61</v>
      </c>
      <c r="P6" s="389">
        <v>41</v>
      </c>
      <c r="Q6" s="242">
        <v>33</v>
      </c>
      <c r="R6" s="241">
        <v>18</v>
      </c>
      <c r="S6" s="240">
        <v>27</v>
      </c>
      <c r="T6" s="242">
        <v>26</v>
      </c>
      <c r="U6" s="241">
        <v>60</v>
      </c>
      <c r="V6" s="241">
        <v>76</v>
      </c>
      <c r="W6" s="242">
        <v>24</v>
      </c>
      <c r="X6" s="240">
        <v>54</v>
      </c>
      <c r="Y6" s="240">
        <v>29</v>
      </c>
      <c r="Z6" s="240">
        <v>29</v>
      </c>
      <c r="AA6" s="240">
        <v>38</v>
      </c>
      <c r="AB6" s="241">
        <v>30</v>
      </c>
      <c r="AC6" s="241">
        <v>4</v>
      </c>
    </row>
    <row r="7" spans="1:29" ht="27.2" customHeight="1" x14ac:dyDescent="0.25">
      <c r="A7" s="477"/>
      <c r="B7" s="482"/>
      <c r="C7" s="234" t="s">
        <v>287</v>
      </c>
      <c r="D7" s="189" t="s">
        <v>288</v>
      </c>
      <c r="E7" s="234" t="s">
        <v>276</v>
      </c>
      <c r="F7" s="235">
        <v>40</v>
      </c>
      <c r="G7" s="240">
        <v>39</v>
      </c>
      <c r="H7" s="240">
        <v>21</v>
      </c>
      <c r="I7" s="241">
        <v>60</v>
      </c>
      <c r="J7" s="241">
        <v>28</v>
      </c>
      <c r="K7" s="241">
        <v>88</v>
      </c>
      <c r="L7" s="241">
        <v>50</v>
      </c>
      <c r="M7" s="241">
        <v>21</v>
      </c>
      <c r="N7" s="242">
        <v>18</v>
      </c>
      <c r="O7" s="242">
        <v>60</v>
      </c>
      <c r="P7" s="389">
        <v>39</v>
      </c>
      <c r="Q7" s="242">
        <v>29</v>
      </c>
      <c r="R7" s="241">
        <v>24</v>
      </c>
      <c r="S7" s="240">
        <v>36</v>
      </c>
      <c r="T7" s="242">
        <v>23</v>
      </c>
      <c r="U7" s="241">
        <v>43</v>
      </c>
      <c r="V7" s="241">
        <v>69</v>
      </c>
      <c r="W7" s="242">
        <v>18</v>
      </c>
      <c r="X7" s="240">
        <v>84</v>
      </c>
      <c r="Y7" s="240">
        <v>30</v>
      </c>
      <c r="Z7" s="240">
        <v>15</v>
      </c>
      <c r="AA7" s="240">
        <v>27</v>
      </c>
      <c r="AB7" s="241">
        <v>96</v>
      </c>
      <c r="AC7" s="241">
        <v>1</v>
      </c>
    </row>
    <row r="8" spans="1:29" ht="21" customHeight="1" x14ac:dyDescent="0.25">
      <c r="A8" s="244" t="s">
        <v>289</v>
      </c>
      <c r="B8" s="189" t="s">
        <v>336</v>
      </c>
      <c r="C8" s="228" t="s">
        <v>291</v>
      </c>
      <c r="D8" s="189" t="s">
        <v>292</v>
      </c>
      <c r="E8" s="228" t="s">
        <v>276</v>
      </c>
      <c r="F8" s="235">
        <v>80</v>
      </c>
      <c r="G8" s="495" t="s">
        <v>277</v>
      </c>
      <c r="H8" s="496"/>
      <c r="I8" s="496"/>
      <c r="J8" s="496"/>
      <c r="K8" s="496"/>
      <c r="L8" s="496"/>
      <c r="M8" s="496"/>
      <c r="N8" s="496"/>
      <c r="O8" s="496"/>
      <c r="P8" s="496"/>
      <c r="Q8" s="496"/>
      <c r="R8" s="496"/>
      <c r="S8" s="496"/>
      <c r="T8" s="496"/>
      <c r="U8" s="496"/>
      <c r="V8" s="496"/>
      <c r="W8" s="496"/>
      <c r="X8" s="496"/>
      <c r="Y8" s="496"/>
      <c r="Z8" s="496"/>
      <c r="AA8" s="496"/>
      <c r="AB8" s="496"/>
      <c r="AC8" s="497"/>
    </row>
    <row r="9" spans="1:29" ht="31.35" customHeight="1" x14ac:dyDescent="0.25">
      <c r="A9" s="498" t="s">
        <v>293</v>
      </c>
      <c r="B9" s="501" t="s">
        <v>337</v>
      </c>
      <c r="C9" s="198" t="s">
        <v>295</v>
      </c>
      <c r="D9" s="189" t="s">
        <v>296</v>
      </c>
      <c r="E9" s="228" t="s">
        <v>276</v>
      </c>
      <c r="F9" s="229">
        <v>100</v>
      </c>
      <c r="G9" s="233">
        <v>106</v>
      </c>
      <c r="H9" s="233">
        <v>136</v>
      </c>
      <c r="I9" s="231">
        <v>81</v>
      </c>
      <c r="J9" s="231">
        <v>47</v>
      </c>
      <c r="K9" s="231">
        <v>142</v>
      </c>
      <c r="L9" s="231">
        <v>195</v>
      </c>
      <c r="M9" s="231">
        <v>69</v>
      </c>
      <c r="N9" s="232">
        <v>0</v>
      </c>
      <c r="O9" s="232">
        <v>76</v>
      </c>
      <c r="P9" s="388">
        <v>75</v>
      </c>
      <c r="Q9" s="232">
        <v>44</v>
      </c>
      <c r="R9" s="231">
        <v>56</v>
      </c>
      <c r="S9" s="230">
        <v>100</v>
      </c>
      <c r="T9" s="232">
        <v>115</v>
      </c>
      <c r="U9" s="231">
        <v>127</v>
      </c>
      <c r="V9" s="231">
        <v>64</v>
      </c>
      <c r="W9" s="232">
        <v>123</v>
      </c>
      <c r="X9" s="230">
        <v>103</v>
      </c>
      <c r="Y9" s="230">
        <v>37</v>
      </c>
      <c r="Z9" s="231">
        <v>0</v>
      </c>
      <c r="AA9" s="233">
        <v>150</v>
      </c>
      <c r="AB9" s="231">
        <v>191</v>
      </c>
      <c r="AC9" s="231">
        <v>63</v>
      </c>
    </row>
    <row r="10" spans="1:29" ht="38.85" customHeight="1" x14ac:dyDescent="0.25">
      <c r="A10" s="499"/>
      <c r="B10" s="502"/>
      <c r="C10" s="198" t="s">
        <v>297</v>
      </c>
      <c r="D10" s="189" t="s">
        <v>298</v>
      </c>
      <c r="E10" s="228" t="s">
        <v>276</v>
      </c>
      <c r="F10" s="235">
        <v>100</v>
      </c>
      <c r="G10" s="245"/>
      <c r="H10" s="245"/>
      <c r="I10" s="245"/>
      <c r="J10" s="245"/>
      <c r="K10" s="245"/>
      <c r="L10" s="245"/>
      <c r="M10" s="245"/>
      <c r="N10" s="246">
        <v>100</v>
      </c>
      <c r="O10" s="245"/>
      <c r="P10" s="382"/>
      <c r="Q10" s="245"/>
      <c r="R10" s="245"/>
      <c r="S10" s="245"/>
      <c r="T10" s="245"/>
      <c r="U10" s="245"/>
      <c r="V10" s="245"/>
      <c r="W10" s="245"/>
      <c r="X10" s="245"/>
      <c r="Y10" s="245"/>
      <c r="Z10" s="239">
        <v>100</v>
      </c>
      <c r="AA10" s="245"/>
      <c r="AB10" s="245"/>
      <c r="AC10" s="245"/>
    </row>
    <row r="11" spans="1:29" ht="32.450000000000003" customHeight="1" x14ac:dyDescent="0.25">
      <c r="A11" s="499"/>
      <c r="B11" s="502"/>
      <c r="C11" s="198" t="s">
        <v>299</v>
      </c>
      <c r="D11" s="189" t="s">
        <v>300</v>
      </c>
      <c r="E11" s="228" t="s">
        <v>276</v>
      </c>
      <c r="F11" s="235">
        <v>100</v>
      </c>
      <c r="G11" s="243">
        <v>109</v>
      </c>
      <c r="H11" s="243">
        <v>126</v>
      </c>
      <c r="I11" s="241">
        <v>46</v>
      </c>
      <c r="J11" s="241">
        <v>30</v>
      </c>
      <c r="K11" s="241">
        <v>163</v>
      </c>
      <c r="L11" s="241">
        <v>226</v>
      </c>
      <c r="M11" s="241">
        <v>67</v>
      </c>
      <c r="N11" s="242">
        <v>0</v>
      </c>
      <c r="O11" s="242">
        <v>57</v>
      </c>
      <c r="P11" s="389">
        <v>74</v>
      </c>
      <c r="Q11" s="242">
        <v>19</v>
      </c>
      <c r="R11" s="241">
        <v>38</v>
      </c>
      <c r="S11" s="240">
        <v>81</v>
      </c>
      <c r="T11" s="242">
        <v>130</v>
      </c>
      <c r="U11" s="241">
        <v>186</v>
      </c>
      <c r="V11" s="241">
        <v>38</v>
      </c>
      <c r="W11" s="242">
        <v>96</v>
      </c>
      <c r="X11" s="240">
        <v>64</v>
      </c>
      <c r="Y11" s="240">
        <v>24</v>
      </c>
      <c r="Z11" s="241">
        <v>0</v>
      </c>
      <c r="AA11" s="243">
        <v>145</v>
      </c>
      <c r="AB11" s="241">
        <v>329</v>
      </c>
      <c r="AC11" s="241">
        <v>50</v>
      </c>
    </row>
    <row r="12" spans="1:29" ht="45.75" customHeight="1" x14ac:dyDescent="0.25">
      <c r="A12" s="500"/>
      <c r="B12" s="503"/>
      <c r="C12" s="198" t="s">
        <v>301</v>
      </c>
      <c r="D12" s="189" t="s">
        <v>302</v>
      </c>
      <c r="E12" s="228" t="s">
        <v>276</v>
      </c>
      <c r="F12" s="235">
        <v>100</v>
      </c>
      <c r="G12" s="245"/>
      <c r="H12" s="245"/>
      <c r="I12" s="245"/>
      <c r="J12" s="245"/>
      <c r="K12" s="245"/>
      <c r="L12" s="245"/>
      <c r="M12" s="245"/>
      <c r="N12" s="246">
        <v>100</v>
      </c>
      <c r="O12" s="245"/>
      <c r="P12" s="382"/>
      <c r="Q12" s="245"/>
      <c r="R12" s="245"/>
      <c r="S12" s="245"/>
      <c r="T12" s="245"/>
      <c r="U12" s="245"/>
      <c r="V12" s="245"/>
      <c r="W12" s="245"/>
      <c r="X12" s="245"/>
      <c r="Y12" s="245"/>
      <c r="Z12" s="239">
        <v>100</v>
      </c>
      <c r="AA12" s="245"/>
      <c r="AB12" s="245"/>
      <c r="AC12" s="245"/>
    </row>
    <row r="13" spans="1:29" ht="27.75" customHeight="1" x14ac:dyDescent="0.25">
      <c r="A13" s="475" t="s">
        <v>303</v>
      </c>
      <c r="B13" s="483" t="s">
        <v>338</v>
      </c>
      <c r="C13" s="234" t="s">
        <v>305</v>
      </c>
      <c r="D13" s="189" t="s">
        <v>306</v>
      </c>
      <c r="E13" s="234" t="s">
        <v>307</v>
      </c>
      <c r="F13" s="214" t="s">
        <v>339</v>
      </c>
      <c r="G13" s="236">
        <v>120</v>
      </c>
      <c r="H13" s="239">
        <v>80</v>
      </c>
      <c r="I13" s="237">
        <v>80</v>
      </c>
      <c r="J13" s="237">
        <v>80</v>
      </c>
      <c r="K13" s="237">
        <v>120</v>
      </c>
      <c r="L13" s="237">
        <v>100</v>
      </c>
      <c r="M13" s="237">
        <v>80</v>
      </c>
      <c r="N13" s="238">
        <v>60</v>
      </c>
      <c r="O13" s="238">
        <v>80</v>
      </c>
      <c r="P13" s="389">
        <v>80</v>
      </c>
      <c r="Q13" s="238">
        <v>80</v>
      </c>
      <c r="R13" s="237">
        <v>80</v>
      </c>
      <c r="S13" s="239">
        <v>80</v>
      </c>
      <c r="T13" s="238">
        <v>100</v>
      </c>
      <c r="U13" s="237">
        <v>100</v>
      </c>
      <c r="V13" s="237">
        <v>80</v>
      </c>
      <c r="W13" s="238">
        <v>100</v>
      </c>
      <c r="X13" s="239">
        <v>80</v>
      </c>
      <c r="Y13" s="239">
        <v>80</v>
      </c>
      <c r="Z13" s="239">
        <v>60</v>
      </c>
      <c r="AA13" s="239">
        <v>80</v>
      </c>
      <c r="AB13" s="237">
        <v>80</v>
      </c>
      <c r="AC13" s="237">
        <v>0</v>
      </c>
    </row>
    <row r="14" spans="1:29" ht="29.85" customHeight="1" x14ac:dyDescent="0.25">
      <c r="A14" s="477"/>
      <c r="B14" s="484"/>
      <c r="C14" s="228" t="s">
        <v>310</v>
      </c>
      <c r="D14" s="189" t="s">
        <v>340</v>
      </c>
      <c r="E14" s="228" t="s">
        <v>307</v>
      </c>
      <c r="F14" s="247" t="s">
        <v>341</v>
      </c>
      <c r="G14" s="248">
        <v>80</v>
      </c>
      <c r="H14" s="248">
        <v>50</v>
      </c>
      <c r="I14" s="249">
        <v>50</v>
      </c>
      <c r="J14" s="249">
        <v>0</v>
      </c>
      <c r="K14" s="249">
        <v>80</v>
      </c>
      <c r="L14" s="249">
        <v>80</v>
      </c>
      <c r="M14" s="249">
        <v>0</v>
      </c>
      <c r="N14" s="250">
        <v>0</v>
      </c>
      <c r="O14" s="250">
        <v>50</v>
      </c>
      <c r="P14" s="388">
        <v>30</v>
      </c>
      <c r="Q14" s="249">
        <v>0</v>
      </c>
      <c r="R14" s="249">
        <v>0</v>
      </c>
      <c r="S14" s="248">
        <v>50</v>
      </c>
      <c r="T14" s="250">
        <v>30</v>
      </c>
      <c r="U14" s="249">
        <v>50</v>
      </c>
      <c r="V14" s="249">
        <v>0</v>
      </c>
      <c r="W14" s="250">
        <v>50</v>
      </c>
      <c r="X14" s="248">
        <v>30</v>
      </c>
      <c r="Y14" s="249">
        <v>0</v>
      </c>
      <c r="Z14" s="249">
        <v>0</v>
      </c>
      <c r="AA14" s="249">
        <v>0</v>
      </c>
      <c r="AB14" s="249">
        <v>0</v>
      </c>
      <c r="AC14" s="249">
        <v>0</v>
      </c>
    </row>
    <row r="15" spans="1:29" ht="34.35" customHeight="1" x14ac:dyDescent="0.25">
      <c r="A15" s="244" t="s">
        <v>314</v>
      </c>
      <c r="B15" s="189" t="s">
        <v>342</v>
      </c>
      <c r="C15" s="228" t="s">
        <v>316</v>
      </c>
      <c r="D15" s="189" t="s">
        <v>343</v>
      </c>
      <c r="E15" s="228" t="s">
        <v>276</v>
      </c>
      <c r="F15" s="235">
        <v>30</v>
      </c>
      <c r="G15" s="240">
        <v>23</v>
      </c>
      <c r="H15" s="240">
        <v>43</v>
      </c>
      <c r="I15" s="241">
        <v>26</v>
      </c>
      <c r="J15" s="241">
        <v>25</v>
      </c>
      <c r="K15" s="241">
        <v>20</v>
      </c>
      <c r="L15" s="241">
        <v>43</v>
      </c>
      <c r="M15" s="241">
        <v>39</v>
      </c>
      <c r="N15" s="242">
        <v>26</v>
      </c>
      <c r="O15" s="242">
        <v>43</v>
      </c>
      <c r="P15" s="389">
        <v>40</v>
      </c>
      <c r="Q15" s="242">
        <v>38</v>
      </c>
      <c r="R15" s="241">
        <v>17</v>
      </c>
      <c r="S15" s="240">
        <v>29</v>
      </c>
      <c r="T15" s="242">
        <v>24</v>
      </c>
      <c r="U15" s="241">
        <v>35</v>
      </c>
      <c r="V15" s="241">
        <v>38</v>
      </c>
      <c r="W15" s="242">
        <v>24</v>
      </c>
      <c r="X15" s="240">
        <v>30</v>
      </c>
      <c r="Y15" s="240">
        <v>14</v>
      </c>
      <c r="Z15" s="240">
        <v>19</v>
      </c>
      <c r="AA15" s="240">
        <v>43</v>
      </c>
      <c r="AB15" s="241">
        <v>21</v>
      </c>
      <c r="AC15" s="241">
        <v>32</v>
      </c>
    </row>
    <row r="16" spans="1:29" ht="27.95" customHeight="1" x14ac:dyDescent="0.25">
      <c r="A16" s="475" t="s">
        <v>318</v>
      </c>
      <c r="B16" s="483" t="s">
        <v>344</v>
      </c>
      <c r="C16" s="228" t="s">
        <v>320</v>
      </c>
      <c r="D16" s="189" t="s">
        <v>321</v>
      </c>
      <c r="E16" s="228" t="s">
        <v>307</v>
      </c>
      <c r="F16" s="219" t="s">
        <v>345</v>
      </c>
      <c r="G16" s="252">
        <v>150</v>
      </c>
      <c r="H16" s="252">
        <v>100</v>
      </c>
      <c r="I16" s="253">
        <v>150</v>
      </c>
      <c r="J16" s="253">
        <v>150</v>
      </c>
      <c r="K16" s="253">
        <v>150</v>
      </c>
      <c r="L16" s="253">
        <v>100</v>
      </c>
      <c r="M16" s="253">
        <v>100</v>
      </c>
      <c r="N16" s="254">
        <v>150</v>
      </c>
      <c r="O16" s="255">
        <v>150</v>
      </c>
      <c r="P16" s="389">
        <v>150</v>
      </c>
      <c r="Q16" s="255">
        <v>150</v>
      </c>
      <c r="R16" s="253">
        <v>100</v>
      </c>
      <c r="S16" s="256">
        <v>150</v>
      </c>
      <c r="T16" s="255">
        <v>100</v>
      </c>
      <c r="U16" s="253">
        <v>150</v>
      </c>
      <c r="V16" s="253">
        <v>150</v>
      </c>
      <c r="W16" s="255">
        <v>150</v>
      </c>
      <c r="X16" s="256">
        <v>150</v>
      </c>
      <c r="Y16" s="256">
        <v>100</v>
      </c>
      <c r="Z16" s="256">
        <v>100</v>
      </c>
      <c r="AA16" s="253">
        <v>0</v>
      </c>
      <c r="AB16" s="253">
        <v>150</v>
      </c>
      <c r="AC16" s="253">
        <v>100</v>
      </c>
    </row>
    <row r="17" spans="1:29" ht="23.25" customHeight="1" x14ac:dyDescent="0.25">
      <c r="A17" s="477"/>
      <c r="B17" s="484"/>
      <c r="C17" s="228" t="s">
        <v>325</v>
      </c>
      <c r="D17" s="189" t="s">
        <v>326</v>
      </c>
      <c r="E17" s="228" t="s">
        <v>307</v>
      </c>
      <c r="F17" s="219" t="s">
        <v>345</v>
      </c>
      <c r="G17" s="495" t="s">
        <v>277</v>
      </c>
      <c r="H17" s="496"/>
      <c r="I17" s="496"/>
      <c r="J17" s="496"/>
      <c r="K17" s="496"/>
      <c r="L17" s="496"/>
      <c r="M17" s="496"/>
      <c r="N17" s="496"/>
      <c r="O17" s="496"/>
      <c r="P17" s="496"/>
      <c r="Q17" s="496"/>
      <c r="R17" s="496"/>
      <c r="S17" s="496"/>
      <c r="T17" s="496"/>
      <c r="U17" s="496"/>
      <c r="V17" s="496"/>
      <c r="W17" s="496"/>
      <c r="X17" s="496"/>
      <c r="Y17" s="496"/>
      <c r="Z17" s="496"/>
      <c r="AA17" s="496"/>
      <c r="AB17" s="496"/>
      <c r="AC17" s="497"/>
    </row>
    <row r="18" spans="1:29" ht="26.25" customHeight="1" x14ac:dyDescent="0.25">
      <c r="A18" s="244" t="s">
        <v>327</v>
      </c>
      <c r="B18" s="189" t="s">
        <v>328</v>
      </c>
      <c r="C18" s="228" t="s">
        <v>329</v>
      </c>
      <c r="D18" s="198" t="s">
        <v>330</v>
      </c>
      <c r="E18" s="228" t="s">
        <v>276</v>
      </c>
      <c r="F18" s="229">
        <v>100</v>
      </c>
      <c r="G18" s="233">
        <v>114</v>
      </c>
      <c r="H18" s="230">
        <v>89</v>
      </c>
      <c r="I18" s="231">
        <v>105</v>
      </c>
      <c r="J18" s="231">
        <v>88</v>
      </c>
      <c r="K18" s="231">
        <v>109</v>
      </c>
      <c r="L18" s="231">
        <v>117</v>
      </c>
      <c r="M18" s="231">
        <v>91</v>
      </c>
      <c r="N18" s="232">
        <v>86</v>
      </c>
      <c r="O18" s="232">
        <v>123</v>
      </c>
      <c r="P18" s="388">
        <v>109</v>
      </c>
      <c r="Q18" s="232">
        <v>77</v>
      </c>
      <c r="R18" s="231">
        <v>82</v>
      </c>
      <c r="S18" s="230">
        <v>70</v>
      </c>
      <c r="T18" s="232">
        <v>92</v>
      </c>
      <c r="U18" s="231">
        <v>110</v>
      </c>
      <c r="V18" s="231">
        <v>115</v>
      </c>
      <c r="W18" s="232">
        <v>96</v>
      </c>
      <c r="X18" s="230">
        <v>114</v>
      </c>
      <c r="Y18" s="230">
        <v>88</v>
      </c>
      <c r="Z18" s="230">
        <v>105</v>
      </c>
      <c r="AA18" s="233">
        <v>116</v>
      </c>
      <c r="AB18" s="231">
        <v>121</v>
      </c>
      <c r="AC18" s="231">
        <v>84</v>
      </c>
    </row>
    <row r="19" spans="1:29" ht="19.5" customHeight="1" x14ac:dyDescent="0.25">
      <c r="A19" s="492" t="s">
        <v>346</v>
      </c>
      <c r="B19" s="493"/>
      <c r="C19" s="493"/>
      <c r="D19" s="493"/>
      <c r="E19" s="493"/>
      <c r="F19" s="494"/>
      <c r="G19" s="257">
        <v>1001</v>
      </c>
      <c r="H19" s="258">
        <v>783</v>
      </c>
      <c r="I19" s="259">
        <v>843</v>
      </c>
      <c r="J19" s="259">
        <v>600</v>
      </c>
      <c r="K19" s="260">
        <v>1124</v>
      </c>
      <c r="L19" s="260">
        <v>1112</v>
      </c>
      <c r="M19" s="259">
        <v>582</v>
      </c>
      <c r="N19" s="261">
        <v>684</v>
      </c>
      <c r="O19" s="262">
        <v>875</v>
      </c>
      <c r="P19" s="390">
        <v>830</v>
      </c>
      <c r="Q19" s="262">
        <v>580</v>
      </c>
      <c r="R19" s="259">
        <v>575</v>
      </c>
      <c r="S19" s="263">
        <v>784</v>
      </c>
      <c r="T19" s="262">
        <v>810</v>
      </c>
      <c r="U19" s="260">
        <v>1047</v>
      </c>
      <c r="V19" s="259">
        <v>828</v>
      </c>
      <c r="W19" s="262">
        <v>822</v>
      </c>
      <c r="X19" s="263">
        <v>876</v>
      </c>
      <c r="Y19" s="263">
        <v>535</v>
      </c>
      <c r="Z19" s="263">
        <v>695</v>
      </c>
      <c r="AA19" s="258">
        <v>708</v>
      </c>
      <c r="AB19" s="260">
        <v>1185</v>
      </c>
      <c r="AC19" s="259">
        <v>431</v>
      </c>
    </row>
  </sheetData>
  <mergeCells count="15">
    <mergeCell ref="A1:AC1"/>
    <mergeCell ref="A3:A5"/>
    <mergeCell ref="B3:B5"/>
    <mergeCell ref="G3:AC3"/>
    <mergeCell ref="A6:A7"/>
    <mergeCell ref="B6:B7"/>
    <mergeCell ref="A19:F19"/>
    <mergeCell ref="G8:AC8"/>
    <mergeCell ref="A9:A12"/>
    <mergeCell ref="B9:B12"/>
    <mergeCell ref="A13:A14"/>
    <mergeCell ref="B13:B14"/>
    <mergeCell ref="A16:A17"/>
    <mergeCell ref="B16:B17"/>
    <mergeCell ref="G17:AC1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workbookViewId="0">
      <selection activeCell="P2" sqref="P1:P1048576"/>
    </sheetView>
  </sheetViews>
  <sheetFormatPr defaultRowHeight="12.75" x14ac:dyDescent="0.25"/>
  <cols>
    <col min="1" max="1" width="4" style="179" customWidth="1"/>
    <col min="2" max="2" width="12.42578125" style="179" customWidth="1"/>
    <col min="3" max="3" width="4.140625" style="179" customWidth="1"/>
    <col min="4" max="4" width="13.85546875" style="179" customWidth="1"/>
    <col min="5" max="5" width="4.140625" style="179" customWidth="1"/>
    <col min="6" max="6" width="3.5703125" style="179" customWidth="1"/>
    <col min="7" max="9" width="5.140625" style="179" customWidth="1"/>
    <col min="10" max="10" width="5.28515625" style="179" customWidth="1"/>
    <col min="11" max="13" width="5.140625" style="179" customWidth="1"/>
    <col min="14" max="15" width="3.5703125" style="179" customWidth="1"/>
    <col min="16" max="16" width="5.140625" style="386" customWidth="1"/>
    <col min="17" max="17" width="4.7109375" style="179" customWidth="1"/>
    <col min="18" max="18" width="5.140625" style="179" customWidth="1"/>
    <col min="19" max="19" width="4.42578125" style="179" customWidth="1"/>
    <col min="20" max="21" width="5.140625" style="179" customWidth="1"/>
    <col min="22" max="22" width="4.5703125" style="179" customWidth="1"/>
    <col min="23" max="23" width="5.140625" style="179" customWidth="1"/>
    <col min="24" max="24" width="5.28515625" style="179" customWidth="1"/>
    <col min="25" max="25" width="4.42578125" style="179" customWidth="1"/>
    <col min="26" max="26" width="5.28515625" style="179" customWidth="1"/>
    <col min="27" max="28" width="5.140625" style="179" customWidth="1"/>
    <col min="29" max="29" width="4.5703125" style="179" customWidth="1"/>
    <col min="30" max="30" width="5.28515625" style="179" customWidth="1"/>
    <col min="31" max="16384" width="9.140625" style="179"/>
  </cols>
  <sheetData>
    <row r="1" spans="1:30" ht="23.85" customHeight="1" x14ac:dyDescent="0.25">
      <c r="A1" s="485" t="s">
        <v>380</v>
      </c>
      <c r="B1" s="486"/>
      <c r="C1" s="486"/>
      <c r="D1" s="486"/>
      <c r="E1" s="486"/>
      <c r="F1" s="486"/>
      <c r="G1" s="486"/>
      <c r="H1" s="486"/>
      <c r="I1" s="486"/>
      <c r="J1" s="486"/>
      <c r="K1" s="486"/>
      <c r="L1" s="486"/>
      <c r="M1" s="486"/>
      <c r="N1" s="486"/>
      <c r="O1" s="486"/>
      <c r="P1" s="486"/>
      <c r="Q1" s="486"/>
      <c r="R1" s="486"/>
      <c r="S1" s="486"/>
      <c r="T1" s="486"/>
      <c r="U1" s="486"/>
      <c r="V1" s="486"/>
      <c r="W1" s="486"/>
      <c r="X1" s="486"/>
      <c r="Y1" s="486"/>
      <c r="Z1" s="486"/>
      <c r="AA1" s="486"/>
      <c r="AB1" s="486"/>
      <c r="AC1" s="486"/>
      <c r="AD1" s="487"/>
    </row>
    <row r="2" spans="1:30" ht="22.5" customHeight="1" x14ac:dyDescent="0.25">
      <c r="A2" s="180" t="s">
        <v>242</v>
      </c>
      <c r="B2" s="181" t="s">
        <v>243</v>
      </c>
      <c r="C2" s="180" t="s">
        <v>244</v>
      </c>
      <c r="D2" s="182" t="s">
        <v>245</v>
      </c>
      <c r="E2" s="180" t="s">
        <v>379</v>
      </c>
      <c r="F2" s="181" t="s">
        <v>247</v>
      </c>
      <c r="G2" s="181" t="s">
        <v>248</v>
      </c>
      <c r="H2" s="181" t="s">
        <v>249</v>
      </c>
      <c r="I2" s="181" t="s">
        <v>250</v>
      </c>
      <c r="J2" s="186" t="s">
        <v>251</v>
      </c>
      <c r="K2" s="181" t="s">
        <v>252</v>
      </c>
      <c r="L2" s="186" t="s">
        <v>253</v>
      </c>
      <c r="M2" s="181" t="s">
        <v>254</v>
      </c>
      <c r="N2" s="181" t="s">
        <v>255</v>
      </c>
      <c r="O2" s="182" t="s">
        <v>256</v>
      </c>
      <c r="P2" s="378" t="s">
        <v>257</v>
      </c>
      <c r="Q2" s="182" t="s">
        <v>258</v>
      </c>
      <c r="R2" s="186" t="s">
        <v>259</v>
      </c>
      <c r="S2" s="182" t="s">
        <v>260</v>
      </c>
      <c r="T2" s="181" t="s">
        <v>261</v>
      </c>
      <c r="U2" s="181" t="s">
        <v>262</v>
      </c>
      <c r="V2" s="182" t="s">
        <v>263</v>
      </c>
      <c r="W2" s="186" t="s">
        <v>264</v>
      </c>
      <c r="X2" s="184" t="s">
        <v>265</v>
      </c>
      <c r="Y2" s="182" t="s">
        <v>266</v>
      </c>
      <c r="Z2" s="181" t="s">
        <v>267</v>
      </c>
      <c r="AA2" s="181" t="s">
        <v>268</v>
      </c>
      <c r="AB2" s="181" t="s">
        <v>269</v>
      </c>
      <c r="AC2" s="182" t="s">
        <v>270</v>
      </c>
      <c r="AD2" s="279" t="s">
        <v>271</v>
      </c>
    </row>
    <row r="3" spans="1:30" ht="33.75" customHeight="1" x14ac:dyDescent="0.25">
      <c r="A3" s="510" t="s">
        <v>378</v>
      </c>
      <c r="B3" s="512" t="s">
        <v>377</v>
      </c>
      <c r="C3" s="268" t="s">
        <v>376</v>
      </c>
      <c r="D3" s="273" t="s">
        <v>375</v>
      </c>
      <c r="E3" s="267" t="s">
        <v>276</v>
      </c>
      <c r="F3" s="266">
        <v>70</v>
      </c>
      <c r="G3" s="199">
        <v>0.2</v>
      </c>
      <c r="H3" s="201">
        <v>0.1</v>
      </c>
      <c r="I3" s="199">
        <v>0.15</v>
      </c>
      <c r="J3" s="201">
        <v>0</v>
      </c>
      <c r="K3" s="199">
        <v>0.27</v>
      </c>
      <c r="L3" s="201">
        <v>0.3</v>
      </c>
      <c r="M3" s="199">
        <v>0</v>
      </c>
      <c r="N3" s="210"/>
      <c r="O3" s="210"/>
      <c r="P3" s="391">
        <v>0.17</v>
      </c>
      <c r="Q3" s="210"/>
      <c r="R3" s="201">
        <v>0.09</v>
      </c>
      <c r="S3" s="210"/>
      <c r="T3" s="199">
        <v>0.19</v>
      </c>
      <c r="U3" s="199">
        <v>0.22</v>
      </c>
      <c r="V3" s="210"/>
      <c r="W3" s="201">
        <v>0.17</v>
      </c>
      <c r="X3" s="200">
        <v>0.08</v>
      </c>
      <c r="Y3" s="210"/>
      <c r="Z3" s="199">
        <v>0.35</v>
      </c>
      <c r="AA3" s="199">
        <v>0.13</v>
      </c>
      <c r="AB3" s="199">
        <v>0.32</v>
      </c>
      <c r="AC3" s="210"/>
      <c r="AD3" s="203">
        <v>0.17</v>
      </c>
    </row>
    <row r="4" spans="1:30" ht="33.200000000000003" customHeight="1" x14ac:dyDescent="0.25">
      <c r="A4" s="511"/>
      <c r="B4" s="513"/>
      <c r="C4" s="268" t="s">
        <v>374</v>
      </c>
      <c r="D4" s="268" t="s">
        <v>373</v>
      </c>
      <c r="E4" s="267" t="s">
        <v>276</v>
      </c>
      <c r="F4" s="266">
        <v>30</v>
      </c>
      <c r="G4" s="199">
        <v>4.72</v>
      </c>
      <c r="H4" s="201">
        <v>11.17</v>
      </c>
      <c r="I4" s="199">
        <v>5.73</v>
      </c>
      <c r="J4" s="201">
        <v>0</v>
      </c>
      <c r="K4" s="199">
        <v>3.38</v>
      </c>
      <c r="L4" s="201">
        <v>7.88</v>
      </c>
      <c r="M4" s="199">
        <v>0</v>
      </c>
      <c r="N4" s="210"/>
      <c r="O4" s="210"/>
      <c r="P4" s="391">
        <v>4.07</v>
      </c>
      <c r="Q4" s="210"/>
      <c r="R4" s="201">
        <v>2.2400000000000002</v>
      </c>
      <c r="S4" s="210"/>
      <c r="T4" s="199">
        <v>6.96</v>
      </c>
      <c r="U4" s="199">
        <v>1.05</v>
      </c>
      <c r="V4" s="210"/>
      <c r="W4" s="201">
        <v>4.4800000000000004</v>
      </c>
      <c r="X4" s="200">
        <v>8.1300000000000008</v>
      </c>
      <c r="Y4" s="210"/>
      <c r="Z4" s="199">
        <v>1.92</v>
      </c>
      <c r="AA4" s="199">
        <v>8</v>
      </c>
      <c r="AB4" s="199">
        <v>7.55</v>
      </c>
      <c r="AC4" s="210"/>
      <c r="AD4" s="203">
        <v>4.83</v>
      </c>
    </row>
    <row r="5" spans="1:30" ht="32.450000000000003" customHeight="1" x14ac:dyDescent="0.25">
      <c r="A5" s="517" t="s">
        <v>372</v>
      </c>
      <c r="B5" s="512" t="s">
        <v>371</v>
      </c>
      <c r="C5" s="268" t="s">
        <v>370</v>
      </c>
      <c r="D5" s="273" t="s">
        <v>369</v>
      </c>
      <c r="E5" s="267" t="s">
        <v>276</v>
      </c>
      <c r="F5" s="266">
        <v>30</v>
      </c>
      <c r="G5" s="277">
        <v>41050</v>
      </c>
      <c r="H5" s="277">
        <v>70461</v>
      </c>
      <c r="I5" s="276">
        <v>20664</v>
      </c>
      <c r="J5" s="278">
        <v>36853</v>
      </c>
      <c r="K5" s="276">
        <v>54677</v>
      </c>
      <c r="L5" s="277">
        <v>89704</v>
      </c>
      <c r="M5" s="276">
        <v>44844</v>
      </c>
      <c r="N5" s="210"/>
      <c r="O5" s="210"/>
      <c r="P5" s="392">
        <v>50710</v>
      </c>
      <c r="Q5" s="210"/>
      <c r="R5" s="277">
        <v>37679</v>
      </c>
      <c r="S5" s="210"/>
      <c r="T5" s="277">
        <v>29205</v>
      </c>
      <c r="U5" s="276">
        <v>45775</v>
      </c>
      <c r="V5" s="210"/>
      <c r="W5" s="277">
        <v>51875</v>
      </c>
      <c r="X5" s="278">
        <v>70124</v>
      </c>
      <c r="Y5" s="210"/>
      <c r="Z5" s="276">
        <v>49814</v>
      </c>
      <c r="AA5" s="277">
        <v>97320</v>
      </c>
      <c r="AB5" s="277">
        <v>64489</v>
      </c>
      <c r="AC5" s="210"/>
      <c r="AD5" s="275">
        <v>53453</v>
      </c>
    </row>
    <row r="6" spans="1:30" ht="39.75" customHeight="1" x14ac:dyDescent="0.25">
      <c r="A6" s="518"/>
      <c r="B6" s="520"/>
      <c r="C6" s="268" t="s">
        <v>368</v>
      </c>
      <c r="D6" s="273" t="s">
        <v>367</v>
      </c>
      <c r="E6" s="267" t="s">
        <v>276</v>
      </c>
      <c r="F6" s="266">
        <v>60</v>
      </c>
      <c r="G6" s="277">
        <v>7309</v>
      </c>
      <c r="H6" s="277">
        <v>16831</v>
      </c>
      <c r="I6" s="277">
        <v>1437</v>
      </c>
      <c r="J6" s="278">
        <v>2117</v>
      </c>
      <c r="K6" s="277">
        <v>4324</v>
      </c>
      <c r="L6" s="277">
        <v>52405</v>
      </c>
      <c r="M6" s="276">
        <v>12946</v>
      </c>
      <c r="N6" s="210"/>
      <c r="O6" s="210"/>
      <c r="P6" s="392">
        <v>7902</v>
      </c>
      <c r="Q6" s="210"/>
      <c r="R6" s="277">
        <v>7914</v>
      </c>
      <c r="S6" s="210"/>
      <c r="T6" s="277">
        <v>4462</v>
      </c>
      <c r="U6" s="276">
        <v>6887</v>
      </c>
      <c r="V6" s="210"/>
      <c r="W6" s="277">
        <v>18222</v>
      </c>
      <c r="X6" s="278">
        <v>16461</v>
      </c>
      <c r="Y6" s="210"/>
      <c r="Z6" s="276">
        <v>26947</v>
      </c>
      <c r="AA6" s="277">
        <v>24333</v>
      </c>
      <c r="AB6" s="276">
        <v>22903</v>
      </c>
      <c r="AC6" s="210"/>
      <c r="AD6" s="275">
        <v>14587</v>
      </c>
    </row>
    <row r="7" spans="1:30" ht="32.25" customHeight="1" x14ac:dyDescent="0.25">
      <c r="A7" s="518"/>
      <c r="B7" s="520"/>
      <c r="C7" s="268" t="s">
        <v>366</v>
      </c>
      <c r="D7" s="268" t="s">
        <v>365</v>
      </c>
      <c r="E7" s="267" t="s">
        <v>276</v>
      </c>
      <c r="F7" s="266">
        <v>30</v>
      </c>
      <c r="G7" s="199">
        <v>2.0499999999999998</v>
      </c>
      <c r="H7" s="201">
        <v>2.54</v>
      </c>
      <c r="I7" s="199">
        <v>1.48</v>
      </c>
      <c r="J7" s="201">
        <v>0.92</v>
      </c>
      <c r="K7" s="199">
        <v>1.06</v>
      </c>
      <c r="L7" s="201">
        <v>2.65</v>
      </c>
      <c r="M7" s="199">
        <v>1.66</v>
      </c>
      <c r="N7" s="210"/>
      <c r="O7" s="210"/>
      <c r="P7" s="391">
        <v>1.08</v>
      </c>
      <c r="Q7" s="210"/>
      <c r="R7" s="201">
        <v>1.68</v>
      </c>
      <c r="S7" s="210"/>
      <c r="T7" s="199">
        <v>1.32</v>
      </c>
      <c r="U7" s="199">
        <v>2.02</v>
      </c>
      <c r="V7" s="210"/>
      <c r="W7" s="201">
        <v>1.94</v>
      </c>
      <c r="X7" s="200">
        <v>2.21</v>
      </c>
      <c r="Y7" s="210"/>
      <c r="Z7" s="199">
        <v>0.46</v>
      </c>
      <c r="AA7" s="199">
        <v>4.79</v>
      </c>
      <c r="AB7" s="199">
        <v>2.09</v>
      </c>
      <c r="AC7" s="210"/>
      <c r="AD7" s="203">
        <v>1.87</v>
      </c>
    </row>
    <row r="8" spans="1:30" ht="39.75" customHeight="1" x14ac:dyDescent="0.25">
      <c r="A8" s="518"/>
      <c r="B8" s="520"/>
      <c r="C8" s="268" t="s">
        <v>364</v>
      </c>
      <c r="D8" s="273" t="s">
        <v>363</v>
      </c>
      <c r="E8" s="267" t="s">
        <v>276</v>
      </c>
      <c r="F8" s="266">
        <v>40</v>
      </c>
      <c r="G8" s="199">
        <v>0.13</v>
      </c>
      <c r="H8" s="201">
        <v>0.05</v>
      </c>
      <c r="I8" s="199">
        <v>0.02</v>
      </c>
      <c r="J8" s="201">
        <v>0.02</v>
      </c>
      <c r="K8" s="199">
        <v>0.01</v>
      </c>
      <c r="L8" s="201">
        <v>0.19</v>
      </c>
      <c r="M8" s="199">
        <v>7.0000000000000007E-2</v>
      </c>
      <c r="N8" s="210"/>
      <c r="O8" s="210"/>
      <c r="P8" s="391">
        <v>0.03</v>
      </c>
      <c r="Q8" s="210"/>
      <c r="R8" s="201">
        <v>0.03</v>
      </c>
      <c r="S8" s="210"/>
      <c r="T8" s="199">
        <v>0.15</v>
      </c>
      <c r="U8" s="199">
        <v>0.02</v>
      </c>
      <c r="V8" s="210"/>
      <c r="W8" s="201">
        <v>0.04</v>
      </c>
      <c r="X8" s="200">
        <v>0.03</v>
      </c>
      <c r="Y8" s="210"/>
      <c r="Z8" s="199">
        <v>0.17</v>
      </c>
      <c r="AA8" s="199">
        <v>0.13</v>
      </c>
      <c r="AB8" s="199">
        <v>0</v>
      </c>
      <c r="AC8" s="210"/>
      <c r="AD8" s="203">
        <v>7.0000000000000007E-2</v>
      </c>
    </row>
    <row r="9" spans="1:30" ht="31.7" customHeight="1" x14ac:dyDescent="0.25">
      <c r="A9" s="519"/>
      <c r="B9" s="513"/>
      <c r="C9" s="268" t="s">
        <v>362</v>
      </c>
      <c r="D9" s="268" t="s">
        <v>361</v>
      </c>
      <c r="E9" s="267" t="s">
        <v>354</v>
      </c>
      <c r="F9" s="266">
        <v>20</v>
      </c>
      <c r="G9" s="274">
        <v>4</v>
      </c>
      <c r="H9" s="274">
        <v>0</v>
      </c>
      <c r="I9" s="274">
        <v>0</v>
      </c>
      <c r="J9" s="274">
        <v>0</v>
      </c>
      <c r="K9" s="274">
        <v>4</v>
      </c>
      <c r="L9" s="274">
        <v>5</v>
      </c>
      <c r="M9" s="274">
        <v>0</v>
      </c>
      <c r="N9" s="210"/>
      <c r="O9" s="210"/>
      <c r="P9" s="393">
        <v>0</v>
      </c>
      <c r="Q9" s="210"/>
      <c r="R9" s="274">
        <v>0</v>
      </c>
      <c r="S9" s="210"/>
      <c r="T9" s="274">
        <v>1</v>
      </c>
      <c r="U9" s="274">
        <v>3</v>
      </c>
      <c r="V9" s="210"/>
      <c r="W9" s="274">
        <v>5</v>
      </c>
      <c r="X9" s="274">
        <v>0</v>
      </c>
      <c r="Y9" s="210"/>
      <c r="Z9" s="274">
        <v>0</v>
      </c>
      <c r="AA9" s="274">
        <v>2</v>
      </c>
      <c r="AB9" s="274">
        <v>0</v>
      </c>
      <c r="AC9" s="210"/>
      <c r="AD9" s="206" t="s">
        <v>309</v>
      </c>
    </row>
    <row r="10" spans="1:30" ht="34.35" customHeight="1" x14ac:dyDescent="0.25">
      <c r="A10" s="510" t="s">
        <v>360</v>
      </c>
      <c r="B10" s="512" t="s">
        <v>359</v>
      </c>
      <c r="C10" s="268" t="s">
        <v>358</v>
      </c>
      <c r="D10" s="273" t="s">
        <v>357</v>
      </c>
      <c r="E10" s="267" t="s">
        <v>354</v>
      </c>
      <c r="F10" s="266">
        <v>20</v>
      </c>
      <c r="G10" s="274">
        <v>1</v>
      </c>
      <c r="H10" s="274">
        <v>0</v>
      </c>
      <c r="I10" s="274">
        <v>0</v>
      </c>
      <c r="J10" s="274">
        <v>0</v>
      </c>
      <c r="K10" s="274">
        <v>4</v>
      </c>
      <c r="L10" s="274">
        <v>1</v>
      </c>
      <c r="M10" s="274">
        <v>0</v>
      </c>
      <c r="N10" s="210"/>
      <c r="O10" s="210"/>
      <c r="P10" s="393">
        <v>0</v>
      </c>
      <c r="Q10" s="210"/>
      <c r="R10" s="274">
        <v>0</v>
      </c>
      <c r="S10" s="210"/>
      <c r="T10" s="274">
        <v>0</v>
      </c>
      <c r="U10" s="274">
        <v>2</v>
      </c>
      <c r="V10" s="210"/>
      <c r="W10" s="274">
        <v>0</v>
      </c>
      <c r="X10" s="274">
        <v>1</v>
      </c>
      <c r="Y10" s="210"/>
      <c r="Z10" s="274">
        <v>0</v>
      </c>
      <c r="AA10" s="274">
        <v>0</v>
      </c>
      <c r="AB10" s="274">
        <v>0</v>
      </c>
      <c r="AC10" s="210"/>
      <c r="AD10" s="206" t="s">
        <v>309</v>
      </c>
    </row>
    <row r="11" spans="1:30" ht="30" customHeight="1" x14ac:dyDescent="0.25">
      <c r="A11" s="511"/>
      <c r="B11" s="513"/>
      <c r="C11" s="268" t="s">
        <v>356</v>
      </c>
      <c r="D11" s="273" t="s">
        <v>355</v>
      </c>
      <c r="E11" s="267" t="s">
        <v>354</v>
      </c>
      <c r="F11" s="266">
        <v>20</v>
      </c>
      <c r="G11" s="514" t="s">
        <v>353</v>
      </c>
      <c r="H11" s="515"/>
      <c r="I11" s="515"/>
      <c r="J11" s="515"/>
      <c r="K11" s="515"/>
      <c r="L11" s="515"/>
      <c r="M11" s="515"/>
      <c r="N11" s="515"/>
      <c r="O11" s="515"/>
      <c r="P11" s="515"/>
      <c r="Q11" s="515"/>
      <c r="R11" s="515"/>
      <c r="S11" s="515"/>
      <c r="T11" s="515"/>
      <c r="U11" s="515"/>
      <c r="V11" s="515"/>
      <c r="W11" s="515"/>
      <c r="X11" s="515"/>
      <c r="Y11" s="515"/>
      <c r="Z11" s="515"/>
      <c r="AA11" s="515"/>
      <c r="AB11" s="515"/>
      <c r="AC11" s="516"/>
      <c r="AD11" s="206" t="s">
        <v>309</v>
      </c>
    </row>
    <row r="12" spans="1:30" ht="39.6" customHeight="1" x14ac:dyDescent="0.25">
      <c r="A12" s="510" t="s">
        <v>352</v>
      </c>
      <c r="B12" s="512" t="s">
        <v>351</v>
      </c>
      <c r="C12" s="268" t="s">
        <v>350</v>
      </c>
      <c r="D12" s="273" t="s">
        <v>349</v>
      </c>
      <c r="E12" s="267" t="s">
        <v>276</v>
      </c>
      <c r="F12" s="266">
        <v>30</v>
      </c>
      <c r="G12" s="270">
        <v>1.6791</v>
      </c>
      <c r="H12" s="272">
        <v>3.2443</v>
      </c>
      <c r="I12" s="270">
        <v>0.27200000000000002</v>
      </c>
      <c r="J12" s="272">
        <v>0</v>
      </c>
      <c r="K12" s="270">
        <v>1.0907</v>
      </c>
      <c r="L12" s="272">
        <v>3.0809000000000002</v>
      </c>
      <c r="M12" s="270">
        <v>0.49580000000000002</v>
      </c>
      <c r="N12" s="210"/>
      <c r="O12" s="210"/>
      <c r="P12" s="394">
        <v>1.0994999999999999</v>
      </c>
      <c r="Q12" s="210"/>
      <c r="R12" s="272">
        <v>0.97919999999999996</v>
      </c>
      <c r="S12" s="210"/>
      <c r="T12" s="270">
        <v>0.58940000000000003</v>
      </c>
      <c r="U12" s="270">
        <v>0.97140000000000004</v>
      </c>
      <c r="V12" s="210"/>
      <c r="W12" s="272">
        <v>1.9395</v>
      </c>
      <c r="X12" s="271">
        <v>0.10349999999999999</v>
      </c>
      <c r="Y12" s="210"/>
      <c r="Z12" s="270">
        <v>0.79579999999999995</v>
      </c>
      <c r="AA12" s="270">
        <v>2.4802</v>
      </c>
      <c r="AB12" s="270">
        <v>1.3516999999999999</v>
      </c>
      <c r="AC12" s="210"/>
      <c r="AD12" s="269">
        <v>1.2607999999999999</v>
      </c>
    </row>
    <row r="13" spans="1:30" ht="39.6" customHeight="1" x14ac:dyDescent="0.25">
      <c r="A13" s="511"/>
      <c r="B13" s="513"/>
      <c r="C13" s="268" t="s">
        <v>348</v>
      </c>
      <c r="D13" s="268" t="s">
        <v>347</v>
      </c>
      <c r="E13" s="267" t="s">
        <v>276</v>
      </c>
      <c r="F13" s="266">
        <v>20</v>
      </c>
      <c r="G13" s="265">
        <v>1189.3900000000001</v>
      </c>
      <c r="H13" s="264">
        <v>287.08999999999997</v>
      </c>
      <c r="I13" s="199">
        <v>89.84</v>
      </c>
      <c r="J13" s="201">
        <v>0</v>
      </c>
      <c r="K13" s="199">
        <v>674.42</v>
      </c>
      <c r="L13" s="264">
        <v>601.58000000000004</v>
      </c>
      <c r="M13" s="199">
        <v>64.05</v>
      </c>
      <c r="N13" s="210"/>
      <c r="O13" s="210"/>
      <c r="P13" s="391">
        <v>217.93</v>
      </c>
      <c r="Q13" s="210"/>
      <c r="R13" s="264">
        <v>171.16</v>
      </c>
      <c r="S13" s="210"/>
      <c r="T13" s="199">
        <v>166.92</v>
      </c>
      <c r="U13" s="199">
        <v>191</v>
      </c>
      <c r="V13" s="210"/>
      <c r="W13" s="264">
        <v>952.96</v>
      </c>
      <c r="X13" s="200">
        <v>11.96</v>
      </c>
      <c r="Y13" s="210"/>
      <c r="Z13" s="199">
        <v>87.24</v>
      </c>
      <c r="AA13" s="199">
        <v>175</v>
      </c>
      <c r="AB13" s="199">
        <v>58.77</v>
      </c>
      <c r="AC13" s="210"/>
      <c r="AD13" s="203">
        <v>308.70999999999998</v>
      </c>
    </row>
  </sheetData>
  <mergeCells count="10">
    <mergeCell ref="A1:AD1"/>
    <mergeCell ref="A3:A4"/>
    <mergeCell ref="B3:B4"/>
    <mergeCell ref="A5:A9"/>
    <mergeCell ref="B5:B9"/>
    <mergeCell ref="A10:A11"/>
    <mergeCell ref="B10:B11"/>
    <mergeCell ref="G11:AC11"/>
    <mergeCell ref="A12:A13"/>
    <mergeCell ref="B12:B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workbookViewId="0">
      <selection activeCell="P2" sqref="P1:P1048576"/>
    </sheetView>
  </sheetViews>
  <sheetFormatPr defaultRowHeight="12.75" x14ac:dyDescent="0.25"/>
  <cols>
    <col min="1" max="1" width="4.42578125" style="179" customWidth="1"/>
    <col min="2" max="2" width="16.7109375" style="179" customWidth="1"/>
    <col min="3" max="3" width="4.42578125" style="179" customWidth="1"/>
    <col min="4" max="4" width="17.28515625" style="179" customWidth="1"/>
    <col min="5" max="5" width="4.5703125" style="179" customWidth="1"/>
    <col min="6" max="6" width="4.140625" style="179" customWidth="1"/>
    <col min="7" max="7" width="5.140625" style="179" customWidth="1"/>
    <col min="8" max="8" width="4.7109375" style="179" customWidth="1"/>
    <col min="9" max="10" width="4.5703125" style="179" customWidth="1"/>
    <col min="11" max="11" width="5.140625" style="179" customWidth="1"/>
    <col min="12" max="12" width="5.7109375" style="179" customWidth="1"/>
    <col min="13" max="13" width="5" style="179" customWidth="1"/>
    <col min="14" max="14" width="4.5703125" style="179" customWidth="1"/>
    <col min="15" max="15" width="4.7109375" style="179" customWidth="1"/>
    <col min="16" max="16" width="4.5703125" style="386" customWidth="1"/>
    <col min="17" max="17" width="4.5703125" style="179" customWidth="1"/>
    <col min="18" max="18" width="4.7109375" style="179" customWidth="1"/>
    <col min="19" max="20" width="4.5703125" style="179" customWidth="1"/>
    <col min="21" max="21" width="4.7109375" style="179" customWidth="1"/>
    <col min="22" max="22" width="4.5703125" style="179" customWidth="1"/>
    <col min="23" max="24" width="5" style="179" customWidth="1"/>
    <col min="25" max="26" width="4.5703125" style="179" customWidth="1"/>
    <col min="27" max="27" width="4.7109375" style="179" customWidth="1"/>
    <col min="28" max="29" width="4.5703125" style="179" customWidth="1"/>
    <col min="30" max="16384" width="9.140625" style="179"/>
  </cols>
  <sheetData>
    <row r="1" spans="1:29" ht="26.25" customHeight="1" x14ac:dyDescent="0.25">
      <c r="A1" s="504" t="s">
        <v>389</v>
      </c>
      <c r="B1" s="505"/>
      <c r="C1" s="505"/>
      <c r="D1" s="505"/>
      <c r="E1" s="505"/>
      <c r="F1" s="505"/>
      <c r="G1" s="505"/>
      <c r="H1" s="505"/>
      <c r="I1" s="505"/>
      <c r="J1" s="505"/>
      <c r="K1" s="505"/>
      <c r="L1" s="505"/>
      <c r="M1" s="505"/>
      <c r="N1" s="505"/>
      <c r="O1" s="505"/>
      <c r="P1" s="505"/>
      <c r="Q1" s="505"/>
      <c r="R1" s="505"/>
      <c r="S1" s="505"/>
      <c r="T1" s="505"/>
      <c r="U1" s="505"/>
      <c r="V1" s="505"/>
      <c r="W1" s="505"/>
      <c r="X1" s="505"/>
      <c r="Y1" s="505"/>
      <c r="Z1" s="505"/>
      <c r="AA1" s="505"/>
      <c r="AB1" s="505"/>
      <c r="AC1" s="506"/>
    </row>
    <row r="2" spans="1:29" ht="24.75" customHeight="1" x14ac:dyDescent="0.25">
      <c r="A2" s="180" t="s">
        <v>242</v>
      </c>
      <c r="B2" s="284" t="s">
        <v>243</v>
      </c>
      <c r="C2" s="180" t="s">
        <v>244</v>
      </c>
      <c r="D2" s="180" t="s">
        <v>332</v>
      </c>
      <c r="E2" s="284" t="s">
        <v>388</v>
      </c>
      <c r="F2" s="284" t="s">
        <v>247</v>
      </c>
      <c r="G2" s="284" t="s">
        <v>248</v>
      </c>
      <c r="H2" s="284" t="s">
        <v>249</v>
      </c>
      <c r="I2" s="284" t="s">
        <v>250</v>
      </c>
      <c r="J2" s="284" t="s">
        <v>251</v>
      </c>
      <c r="K2" s="284" t="s">
        <v>252</v>
      </c>
      <c r="L2" s="284" t="s">
        <v>253</v>
      </c>
      <c r="M2" s="284" t="s">
        <v>254</v>
      </c>
      <c r="N2" s="284" t="s">
        <v>255</v>
      </c>
      <c r="O2" s="284" t="s">
        <v>256</v>
      </c>
      <c r="P2" s="395" t="s">
        <v>257</v>
      </c>
      <c r="Q2" s="284" t="s">
        <v>258</v>
      </c>
      <c r="R2" s="286" t="s">
        <v>259</v>
      </c>
      <c r="S2" s="284" t="s">
        <v>260</v>
      </c>
      <c r="T2" s="285" t="s">
        <v>261</v>
      </c>
      <c r="U2" s="180" t="s">
        <v>262</v>
      </c>
      <c r="V2" s="284" t="s">
        <v>263</v>
      </c>
      <c r="W2" s="284" t="s">
        <v>264</v>
      </c>
      <c r="X2" s="284" t="s">
        <v>265</v>
      </c>
      <c r="Y2" s="284" t="s">
        <v>266</v>
      </c>
      <c r="Z2" s="284" t="s">
        <v>267</v>
      </c>
      <c r="AA2" s="284" t="s">
        <v>268</v>
      </c>
      <c r="AB2" s="284" t="s">
        <v>269</v>
      </c>
      <c r="AC2" s="284" t="s">
        <v>270</v>
      </c>
    </row>
    <row r="3" spans="1:29" ht="36.75" customHeight="1" x14ac:dyDescent="0.25">
      <c r="A3" s="517" t="s">
        <v>378</v>
      </c>
      <c r="B3" s="512" t="s">
        <v>377</v>
      </c>
      <c r="C3" s="267" t="s">
        <v>376</v>
      </c>
      <c r="D3" s="273" t="s">
        <v>375</v>
      </c>
      <c r="E3" s="267" t="s">
        <v>276</v>
      </c>
      <c r="F3" s="253">
        <v>70</v>
      </c>
      <c r="G3" s="241">
        <v>81</v>
      </c>
      <c r="H3" s="241">
        <v>41</v>
      </c>
      <c r="I3" s="241">
        <v>63</v>
      </c>
      <c r="J3" s="241">
        <v>0</v>
      </c>
      <c r="K3" s="241">
        <v>111</v>
      </c>
      <c r="L3" s="241">
        <v>122</v>
      </c>
      <c r="M3" s="241">
        <v>0</v>
      </c>
      <c r="N3" s="241">
        <v>0</v>
      </c>
      <c r="O3" s="241">
        <v>0</v>
      </c>
      <c r="P3" s="396">
        <v>69</v>
      </c>
      <c r="Q3" s="241">
        <v>0</v>
      </c>
      <c r="R3" s="240">
        <v>37</v>
      </c>
      <c r="S3" s="241">
        <v>0</v>
      </c>
      <c r="T3" s="240">
        <v>79</v>
      </c>
      <c r="U3" s="241">
        <v>91</v>
      </c>
      <c r="V3" s="241">
        <v>0</v>
      </c>
      <c r="W3" s="241">
        <v>69</v>
      </c>
      <c r="X3" s="241">
        <v>33</v>
      </c>
      <c r="Y3" s="241">
        <v>0</v>
      </c>
      <c r="Z3" s="241">
        <v>143</v>
      </c>
      <c r="AA3" s="241">
        <v>51</v>
      </c>
      <c r="AB3" s="241">
        <v>130</v>
      </c>
      <c r="AC3" s="241">
        <v>0</v>
      </c>
    </row>
    <row r="4" spans="1:29" ht="36.6" customHeight="1" x14ac:dyDescent="0.25">
      <c r="A4" s="519"/>
      <c r="B4" s="513"/>
      <c r="C4" s="267" t="s">
        <v>374</v>
      </c>
      <c r="D4" s="268" t="s">
        <v>373</v>
      </c>
      <c r="E4" s="267" t="s">
        <v>276</v>
      </c>
      <c r="F4" s="253">
        <v>30</v>
      </c>
      <c r="G4" s="241">
        <v>29</v>
      </c>
      <c r="H4" s="241">
        <v>69</v>
      </c>
      <c r="I4" s="241">
        <v>36</v>
      </c>
      <c r="J4" s="241">
        <v>0</v>
      </c>
      <c r="K4" s="241">
        <v>21</v>
      </c>
      <c r="L4" s="241">
        <v>49</v>
      </c>
      <c r="M4" s="241">
        <v>0</v>
      </c>
      <c r="N4" s="241">
        <v>0</v>
      </c>
      <c r="O4" s="241">
        <v>0</v>
      </c>
      <c r="P4" s="396">
        <v>25</v>
      </c>
      <c r="Q4" s="241">
        <v>0</v>
      </c>
      <c r="R4" s="240">
        <v>14</v>
      </c>
      <c r="S4" s="241">
        <v>0</v>
      </c>
      <c r="T4" s="240">
        <v>43</v>
      </c>
      <c r="U4" s="241">
        <v>7</v>
      </c>
      <c r="V4" s="241">
        <v>0</v>
      </c>
      <c r="W4" s="241">
        <v>28</v>
      </c>
      <c r="X4" s="241">
        <v>50</v>
      </c>
      <c r="Y4" s="241">
        <v>0</v>
      </c>
      <c r="Z4" s="241">
        <v>12</v>
      </c>
      <c r="AA4" s="241">
        <v>50</v>
      </c>
      <c r="AB4" s="241">
        <v>47</v>
      </c>
      <c r="AC4" s="241">
        <v>0</v>
      </c>
    </row>
    <row r="5" spans="1:29" ht="35.85" customHeight="1" x14ac:dyDescent="0.25">
      <c r="A5" s="521" t="s">
        <v>372</v>
      </c>
      <c r="B5" s="512" t="s">
        <v>387</v>
      </c>
      <c r="C5" s="267" t="s">
        <v>370</v>
      </c>
      <c r="D5" s="268" t="s">
        <v>369</v>
      </c>
      <c r="E5" s="267" t="s">
        <v>276</v>
      </c>
      <c r="F5" s="253">
        <v>30</v>
      </c>
      <c r="G5" s="241">
        <v>23</v>
      </c>
      <c r="H5" s="241">
        <v>40</v>
      </c>
      <c r="I5" s="241">
        <v>12</v>
      </c>
      <c r="J5" s="241">
        <v>21</v>
      </c>
      <c r="K5" s="241">
        <v>31</v>
      </c>
      <c r="L5" s="241">
        <v>50</v>
      </c>
      <c r="M5" s="241">
        <v>25</v>
      </c>
      <c r="N5" s="241">
        <v>0</v>
      </c>
      <c r="O5" s="241">
        <v>0</v>
      </c>
      <c r="P5" s="396">
        <v>28</v>
      </c>
      <c r="Q5" s="241">
        <v>0</v>
      </c>
      <c r="R5" s="240">
        <v>21</v>
      </c>
      <c r="S5" s="241">
        <v>0</v>
      </c>
      <c r="T5" s="240">
        <v>16</v>
      </c>
      <c r="U5" s="241">
        <v>26</v>
      </c>
      <c r="V5" s="241">
        <v>0</v>
      </c>
      <c r="W5" s="241">
        <v>29</v>
      </c>
      <c r="X5" s="241">
        <v>39</v>
      </c>
      <c r="Y5" s="241">
        <v>0</v>
      </c>
      <c r="Z5" s="241">
        <v>28</v>
      </c>
      <c r="AA5" s="241">
        <v>55</v>
      </c>
      <c r="AB5" s="241">
        <v>36</v>
      </c>
      <c r="AC5" s="241">
        <v>0</v>
      </c>
    </row>
    <row r="6" spans="1:29" ht="43.5" customHeight="1" x14ac:dyDescent="0.25">
      <c r="A6" s="522"/>
      <c r="B6" s="520"/>
      <c r="C6" s="267" t="s">
        <v>368</v>
      </c>
      <c r="D6" s="268" t="s">
        <v>367</v>
      </c>
      <c r="E6" s="267" t="s">
        <v>276</v>
      </c>
      <c r="F6" s="253">
        <v>60</v>
      </c>
      <c r="G6" s="241">
        <v>30</v>
      </c>
      <c r="H6" s="241">
        <v>69</v>
      </c>
      <c r="I6" s="241">
        <v>6</v>
      </c>
      <c r="J6" s="241">
        <v>9</v>
      </c>
      <c r="K6" s="241">
        <v>18</v>
      </c>
      <c r="L6" s="241">
        <v>216</v>
      </c>
      <c r="M6" s="241">
        <v>53</v>
      </c>
      <c r="N6" s="241">
        <v>0</v>
      </c>
      <c r="O6" s="241">
        <v>0</v>
      </c>
      <c r="P6" s="396">
        <v>33</v>
      </c>
      <c r="Q6" s="241">
        <v>0</v>
      </c>
      <c r="R6" s="240">
        <v>33</v>
      </c>
      <c r="S6" s="241">
        <v>0</v>
      </c>
      <c r="T6" s="240">
        <v>18</v>
      </c>
      <c r="U6" s="241">
        <v>28</v>
      </c>
      <c r="V6" s="241">
        <v>0</v>
      </c>
      <c r="W6" s="241">
        <v>75</v>
      </c>
      <c r="X6" s="241">
        <v>68</v>
      </c>
      <c r="Y6" s="241">
        <v>0</v>
      </c>
      <c r="Z6" s="241">
        <v>111</v>
      </c>
      <c r="AA6" s="241">
        <v>100</v>
      </c>
      <c r="AB6" s="241">
        <v>94</v>
      </c>
      <c r="AC6" s="241">
        <v>0</v>
      </c>
    </row>
    <row r="7" spans="1:29" ht="35.85" customHeight="1" x14ac:dyDescent="0.25">
      <c r="A7" s="522"/>
      <c r="B7" s="520"/>
      <c r="C7" s="267" t="s">
        <v>366</v>
      </c>
      <c r="D7" s="268" t="s">
        <v>386</v>
      </c>
      <c r="E7" s="267" t="s">
        <v>276</v>
      </c>
      <c r="F7" s="253">
        <v>30</v>
      </c>
      <c r="G7" s="241">
        <v>33</v>
      </c>
      <c r="H7" s="241">
        <v>41</v>
      </c>
      <c r="I7" s="241">
        <v>24</v>
      </c>
      <c r="J7" s="241">
        <v>15</v>
      </c>
      <c r="K7" s="241">
        <v>17</v>
      </c>
      <c r="L7" s="241">
        <v>42</v>
      </c>
      <c r="M7" s="241">
        <v>27</v>
      </c>
      <c r="N7" s="241">
        <v>0</v>
      </c>
      <c r="O7" s="241">
        <v>0</v>
      </c>
      <c r="P7" s="396">
        <v>17</v>
      </c>
      <c r="Q7" s="241">
        <v>0</v>
      </c>
      <c r="R7" s="240">
        <v>27</v>
      </c>
      <c r="S7" s="241">
        <v>0</v>
      </c>
      <c r="T7" s="240">
        <v>21</v>
      </c>
      <c r="U7" s="241">
        <v>32</v>
      </c>
      <c r="V7" s="241">
        <v>0</v>
      </c>
      <c r="W7" s="241">
        <v>31</v>
      </c>
      <c r="X7" s="241">
        <v>35</v>
      </c>
      <c r="Y7" s="241">
        <v>0</v>
      </c>
      <c r="Z7" s="241">
        <v>7</v>
      </c>
      <c r="AA7" s="241">
        <v>77</v>
      </c>
      <c r="AB7" s="241">
        <v>33</v>
      </c>
      <c r="AC7" s="241">
        <v>0</v>
      </c>
    </row>
    <row r="8" spans="1:29" ht="43.5" customHeight="1" x14ac:dyDescent="0.25">
      <c r="A8" s="522"/>
      <c r="B8" s="520"/>
      <c r="C8" s="267" t="s">
        <v>364</v>
      </c>
      <c r="D8" s="268" t="s">
        <v>385</v>
      </c>
      <c r="E8" s="267" t="s">
        <v>276</v>
      </c>
      <c r="F8" s="253">
        <v>40</v>
      </c>
      <c r="G8" s="241">
        <v>76</v>
      </c>
      <c r="H8" s="241">
        <v>29</v>
      </c>
      <c r="I8" s="241">
        <v>12</v>
      </c>
      <c r="J8" s="241">
        <v>12</v>
      </c>
      <c r="K8" s="241">
        <v>6</v>
      </c>
      <c r="L8" s="241">
        <v>112</v>
      </c>
      <c r="M8" s="241">
        <v>41</v>
      </c>
      <c r="N8" s="241">
        <v>0</v>
      </c>
      <c r="O8" s="241">
        <v>0</v>
      </c>
      <c r="P8" s="396">
        <v>18</v>
      </c>
      <c r="Q8" s="241">
        <v>0</v>
      </c>
      <c r="R8" s="240">
        <v>18</v>
      </c>
      <c r="S8" s="241">
        <v>0</v>
      </c>
      <c r="T8" s="240">
        <v>88</v>
      </c>
      <c r="U8" s="241">
        <v>12</v>
      </c>
      <c r="V8" s="241">
        <v>0</v>
      </c>
      <c r="W8" s="241">
        <v>23</v>
      </c>
      <c r="X8" s="241">
        <v>18</v>
      </c>
      <c r="Y8" s="241">
        <v>0</v>
      </c>
      <c r="Z8" s="241">
        <v>100</v>
      </c>
      <c r="AA8" s="241">
        <v>76</v>
      </c>
      <c r="AB8" s="241">
        <v>0</v>
      </c>
      <c r="AC8" s="241">
        <v>0</v>
      </c>
    </row>
    <row r="9" spans="1:29" ht="35.1" customHeight="1" x14ac:dyDescent="0.25">
      <c r="A9" s="523"/>
      <c r="B9" s="513"/>
      <c r="C9" s="267" t="s">
        <v>362</v>
      </c>
      <c r="D9" s="268" t="s">
        <v>361</v>
      </c>
      <c r="E9" s="267" t="s">
        <v>354</v>
      </c>
      <c r="F9" s="253">
        <v>20</v>
      </c>
      <c r="G9" s="237">
        <v>80</v>
      </c>
      <c r="H9" s="237">
        <v>0</v>
      </c>
      <c r="I9" s="237">
        <v>0</v>
      </c>
      <c r="J9" s="237">
        <v>0</v>
      </c>
      <c r="K9" s="237">
        <v>80</v>
      </c>
      <c r="L9" s="237">
        <v>100</v>
      </c>
      <c r="M9" s="237">
        <v>0</v>
      </c>
      <c r="N9" s="245"/>
      <c r="O9" s="245"/>
      <c r="P9" s="396">
        <v>0</v>
      </c>
      <c r="Q9" s="245"/>
      <c r="R9" s="237">
        <v>0</v>
      </c>
      <c r="S9" s="245"/>
      <c r="T9" s="239">
        <v>20</v>
      </c>
      <c r="U9" s="237">
        <v>60</v>
      </c>
      <c r="V9" s="245"/>
      <c r="W9" s="237">
        <v>100</v>
      </c>
      <c r="X9" s="237">
        <v>0</v>
      </c>
      <c r="Y9" s="245"/>
      <c r="Z9" s="237">
        <v>0</v>
      </c>
      <c r="AA9" s="237">
        <v>40</v>
      </c>
      <c r="AB9" s="237">
        <v>0</v>
      </c>
      <c r="AC9" s="245"/>
    </row>
    <row r="10" spans="1:29" ht="37.5" customHeight="1" x14ac:dyDescent="0.25">
      <c r="A10" s="524" t="s">
        <v>360</v>
      </c>
      <c r="B10" s="512" t="s">
        <v>359</v>
      </c>
      <c r="C10" s="267" t="s">
        <v>358</v>
      </c>
      <c r="D10" s="268" t="s">
        <v>384</v>
      </c>
      <c r="E10" s="267" t="s">
        <v>354</v>
      </c>
      <c r="F10" s="253">
        <v>20</v>
      </c>
      <c r="G10" s="237">
        <v>20</v>
      </c>
      <c r="H10" s="237">
        <v>0</v>
      </c>
      <c r="I10" s="237">
        <v>0</v>
      </c>
      <c r="J10" s="237">
        <v>0</v>
      </c>
      <c r="K10" s="237">
        <v>80</v>
      </c>
      <c r="L10" s="237">
        <v>20</v>
      </c>
      <c r="M10" s="237">
        <v>0</v>
      </c>
      <c r="N10" s="245"/>
      <c r="O10" s="245"/>
      <c r="P10" s="396">
        <v>0</v>
      </c>
      <c r="Q10" s="245"/>
      <c r="R10" s="237">
        <v>0</v>
      </c>
      <c r="S10" s="245"/>
      <c r="T10" s="239">
        <v>0</v>
      </c>
      <c r="U10" s="237">
        <v>40</v>
      </c>
      <c r="V10" s="245"/>
      <c r="W10" s="237">
        <v>0</v>
      </c>
      <c r="X10" s="237">
        <v>20</v>
      </c>
      <c r="Y10" s="245"/>
      <c r="Z10" s="237">
        <v>0</v>
      </c>
      <c r="AA10" s="237">
        <v>0</v>
      </c>
      <c r="AB10" s="237">
        <v>0</v>
      </c>
      <c r="AC10" s="245"/>
    </row>
    <row r="11" spans="1:29" ht="29.85" customHeight="1" x14ac:dyDescent="0.25">
      <c r="A11" s="525"/>
      <c r="B11" s="513"/>
      <c r="C11" s="267" t="s">
        <v>356</v>
      </c>
      <c r="D11" s="273" t="s">
        <v>383</v>
      </c>
      <c r="E11" s="267" t="s">
        <v>354</v>
      </c>
      <c r="F11" s="283">
        <v>20</v>
      </c>
      <c r="G11" s="514" t="s">
        <v>353</v>
      </c>
      <c r="H11" s="515"/>
      <c r="I11" s="515"/>
      <c r="J11" s="515"/>
      <c r="K11" s="515"/>
      <c r="L11" s="515"/>
      <c r="M11" s="515"/>
      <c r="N11" s="515"/>
      <c r="O11" s="515"/>
      <c r="P11" s="515"/>
      <c r="Q11" s="515"/>
      <c r="R11" s="515"/>
      <c r="S11" s="515"/>
      <c r="T11" s="515"/>
      <c r="U11" s="515"/>
      <c r="V11" s="515"/>
      <c r="W11" s="515"/>
      <c r="X11" s="515"/>
      <c r="Y11" s="515"/>
      <c r="Z11" s="515"/>
      <c r="AA11" s="515"/>
      <c r="AB11" s="515"/>
      <c r="AC11" s="516"/>
    </row>
    <row r="12" spans="1:29" ht="43.5" customHeight="1" x14ac:dyDescent="0.25">
      <c r="A12" s="517" t="s">
        <v>352</v>
      </c>
      <c r="B12" s="512" t="s">
        <v>351</v>
      </c>
      <c r="C12" s="267" t="s">
        <v>350</v>
      </c>
      <c r="D12" s="273" t="s">
        <v>382</v>
      </c>
      <c r="E12" s="267" t="s">
        <v>276</v>
      </c>
      <c r="F12" s="253">
        <v>30</v>
      </c>
      <c r="G12" s="241">
        <v>40</v>
      </c>
      <c r="H12" s="241">
        <v>77</v>
      </c>
      <c r="I12" s="241">
        <v>6</v>
      </c>
      <c r="J12" s="241">
        <v>0</v>
      </c>
      <c r="K12" s="241">
        <v>26</v>
      </c>
      <c r="L12" s="241">
        <v>73</v>
      </c>
      <c r="M12" s="241">
        <v>12</v>
      </c>
      <c r="N12" s="241">
        <v>0</v>
      </c>
      <c r="O12" s="241">
        <v>0</v>
      </c>
      <c r="P12" s="396">
        <v>26</v>
      </c>
      <c r="Q12" s="241">
        <v>0</v>
      </c>
      <c r="R12" s="240">
        <v>23</v>
      </c>
      <c r="S12" s="241">
        <v>0</v>
      </c>
      <c r="T12" s="240">
        <v>14</v>
      </c>
      <c r="U12" s="241">
        <v>23</v>
      </c>
      <c r="V12" s="241">
        <v>0</v>
      </c>
      <c r="W12" s="241">
        <v>46</v>
      </c>
      <c r="X12" s="241">
        <v>2</v>
      </c>
      <c r="Y12" s="241">
        <v>0</v>
      </c>
      <c r="Z12" s="241">
        <v>19</v>
      </c>
      <c r="AA12" s="241">
        <v>59</v>
      </c>
      <c r="AB12" s="241">
        <v>32</v>
      </c>
      <c r="AC12" s="241">
        <v>0</v>
      </c>
    </row>
    <row r="13" spans="1:29" ht="43.5" customHeight="1" x14ac:dyDescent="0.25">
      <c r="A13" s="519"/>
      <c r="B13" s="513"/>
      <c r="C13" s="267" t="s">
        <v>348</v>
      </c>
      <c r="D13" s="268" t="s">
        <v>381</v>
      </c>
      <c r="E13" s="267" t="s">
        <v>276</v>
      </c>
      <c r="F13" s="253">
        <v>20</v>
      </c>
      <c r="G13" s="241">
        <v>77</v>
      </c>
      <c r="H13" s="241">
        <v>19</v>
      </c>
      <c r="I13" s="241">
        <v>6</v>
      </c>
      <c r="J13" s="241">
        <v>0</v>
      </c>
      <c r="K13" s="241">
        <v>44</v>
      </c>
      <c r="L13" s="241">
        <v>39</v>
      </c>
      <c r="M13" s="241">
        <v>4</v>
      </c>
      <c r="N13" s="241">
        <v>0</v>
      </c>
      <c r="O13" s="241">
        <v>0</v>
      </c>
      <c r="P13" s="396">
        <v>14</v>
      </c>
      <c r="Q13" s="241">
        <v>0</v>
      </c>
      <c r="R13" s="240">
        <v>11</v>
      </c>
      <c r="S13" s="241">
        <v>0</v>
      </c>
      <c r="T13" s="240">
        <v>11</v>
      </c>
      <c r="U13" s="241">
        <v>12</v>
      </c>
      <c r="V13" s="241">
        <v>0</v>
      </c>
      <c r="W13" s="241">
        <v>62</v>
      </c>
      <c r="X13" s="241">
        <v>1</v>
      </c>
      <c r="Y13" s="241">
        <v>0</v>
      </c>
      <c r="Z13" s="241">
        <v>6</v>
      </c>
      <c r="AA13" s="241">
        <v>11</v>
      </c>
      <c r="AB13" s="241">
        <v>4</v>
      </c>
      <c r="AC13" s="241">
        <v>0</v>
      </c>
    </row>
    <row r="14" spans="1:29" ht="19.5" customHeight="1" x14ac:dyDescent="0.25">
      <c r="A14" s="492" t="s">
        <v>346</v>
      </c>
      <c r="B14" s="493"/>
      <c r="C14" s="493"/>
      <c r="D14" s="493"/>
      <c r="E14" s="493"/>
      <c r="F14" s="494"/>
      <c r="G14" s="280">
        <v>490</v>
      </c>
      <c r="H14" s="280">
        <v>385</v>
      </c>
      <c r="I14" s="280">
        <v>164</v>
      </c>
      <c r="J14" s="280">
        <v>56</v>
      </c>
      <c r="K14" s="280">
        <v>433</v>
      </c>
      <c r="L14" s="280">
        <v>823</v>
      </c>
      <c r="M14" s="280">
        <v>162</v>
      </c>
      <c r="N14" s="280">
        <v>0</v>
      </c>
      <c r="O14" s="280">
        <v>0</v>
      </c>
      <c r="P14" s="397">
        <v>231</v>
      </c>
      <c r="Q14" s="280">
        <v>0</v>
      </c>
      <c r="R14" s="282">
        <v>183</v>
      </c>
      <c r="S14" s="280">
        <v>0</v>
      </c>
      <c r="T14" s="282">
        <v>311</v>
      </c>
      <c r="U14" s="281">
        <v>331</v>
      </c>
      <c r="V14" s="280">
        <v>0</v>
      </c>
      <c r="W14" s="280">
        <v>464</v>
      </c>
      <c r="X14" s="280">
        <v>266</v>
      </c>
      <c r="Y14" s="280">
        <v>0</v>
      </c>
      <c r="Z14" s="280">
        <v>425</v>
      </c>
      <c r="AA14" s="280">
        <v>519</v>
      </c>
      <c r="AB14" s="280">
        <v>377</v>
      </c>
      <c r="AC14" s="280">
        <v>0</v>
      </c>
    </row>
  </sheetData>
  <mergeCells count="11">
    <mergeCell ref="A14:F14"/>
    <mergeCell ref="A10:A11"/>
    <mergeCell ref="B10:B11"/>
    <mergeCell ref="G11:AC11"/>
    <mergeCell ref="A12:A13"/>
    <mergeCell ref="B12:B13"/>
    <mergeCell ref="A1:AC1"/>
    <mergeCell ref="A3:A4"/>
    <mergeCell ref="B3:B4"/>
    <mergeCell ref="A5:A9"/>
    <mergeCell ref="B5:B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workbookViewId="0">
      <selection activeCell="P2" sqref="P1:P1048576"/>
    </sheetView>
  </sheetViews>
  <sheetFormatPr defaultRowHeight="12.75" x14ac:dyDescent="0.25"/>
  <cols>
    <col min="1" max="1" width="4.5703125" style="179" customWidth="1"/>
    <col min="2" max="2" width="12.7109375" style="179" customWidth="1"/>
    <col min="3" max="3" width="4.42578125" style="179" customWidth="1"/>
    <col min="4" max="4" width="19.42578125" style="179" customWidth="1"/>
    <col min="5" max="5" width="4.5703125" style="179" customWidth="1"/>
    <col min="6" max="8" width="4" style="179" customWidth="1"/>
    <col min="9" max="9" width="4.5703125" style="179" customWidth="1"/>
    <col min="10" max="10" width="4.42578125" style="179" customWidth="1"/>
    <col min="11" max="11" width="4.5703125" style="179" customWidth="1"/>
    <col min="12" max="14" width="5" style="179" customWidth="1"/>
    <col min="15" max="15" width="4.140625" style="179" customWidth="1"/>
    <col min="16" max="16" width="5" style="386" customWidth="1"/>
    <col min="17" max="17" width="5.5703125" style="179" customWidth="1"/>
    <col min="18" max="18" width="4.140625" style="179" customWidth="1"/>
    <col min="19" max="20" width="4.7109375" style="179" customWidth="1"/>
    <col min="21" max="21" width="5.140625" style="179" customWidth="1"/>
    <col min="22" max="22" width="4.7109375" style="179" customWidth="1"/>
    <col min="23" max="23" width="5" style="179" customWidth="1"/>
    <col min="24" max="24" width="4.5703125" style="179" customWidth="1"/>
    <col min="25" max="25" width="4.7109375" style="179" customWidth="1"/>
    <col min="26" max="26" width="4.5703125" style="179" customWidth="1"/>
    <col min="27" max="27" width="4.140625" style="179" customWidth="1"/>
    <col min="28" max="28" width="4.42578125" style="179" customWidth="1"/>
    <col min="29" max="30" width="4.7109375" style="179" customWidth="1"/>
    <col min="31" max="16384" width="9.140625" style="179"/>
  </cols>
  <sheetData>
    <row r="1" spans="1:30" ht="26.25" customHeight="1" x14ac:dyDescent="0.25">
      <c r="A1" s="534" t="s">
        <v>428</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6"/>
    </row>
    <row r="2" spans="1:30" ht="25.7" customHeight="1" x14ac:dyDescent="0.25">
      <c r="A2" s="180" t="s">
        <v>242</v>
      </c>
      <c r="B2" s="284" t="s">
        <v>243</v>
      </c>
      <c r="C2" s="180" t="s">
        <v>244</v>
      </c>
      <c r="D2" s="180" t="s">
        <v>332</v>
      </c>
      <c r="E2" s="284" t="s">
        <v>388</v>
      </c>
      <c r="F2" s="284" t="s">
        <v>247</v>
      </c>
      <c r="G2" s="180" t="s">
        <v>248</v>
      </c>
      <c r="H2" s="180" t="s">
        <v>249</v>
      </c>
      <c r="I2" s="284" t="s">
        <v>250</v>
      </c>
      <c r="J2" s="180" t="s">
        <v>251</v>
      </c>
      <c r="K2" s="180" t="s">
        <v>252</v>
      </c>
      <c r="L2" s="284" t="s">
        <v>253</v>
      </c>
      <c r="M2" s="180" t="s">
        <v>254</v>
      </c>
      <c r="N2" s="284" t="s">
        <v>255</v>
      </c>
      <c r="O2" s="180" t="s">
        <v>256</v>
      </c>
      <c r="P2" s="395" t="s">
        <v>257</v>
      </c>
      <c r="Q2" s="313" t="s">
        <v>258</v>
      </c>
      <c r="R2" s="180" t="s">
        <v>259</v>
      </c>
      <c r="S2" s="180" t="s">
        <v>260</v>
      </c>
      <c r="T2" s="284" t="s">
        <v>261</v>
      </c>
      <c r="U2" s="284" t="s">
        <v>262</v>
      </c>
      <c r="V2" s="180" t="s">
        <v>263</v>
      </c>
      <c r="W2" s="284" t="s">
        <v>264</v>
      </c>
      <c r="X2" s="180" t="s">
        <v>265</v>
      </c>
      <c r="Y2" s="284" t="s">
        <v>266</v>
      </c>
      <c r="Z2" s="180" t="s">
        <v>267</v>
      </c>
      <c r="AA2" s="180" t="s">
        <v>268</v>
      </c>
      <c r="AB2" s="284" t="s">
        <v>269</v>
      </c>
      <c r="AC2" s="284" t="s">
        <v>270</v>
      </c>
      <c r="AD2" s="312" t="s">
        <v>427</v>
      </c>
    </row>
    <row r="3" spans="1:30" ht="27.2" customHeight="1" x14ac:dyDescent="0.25">
      <c r="A3" s="526" t="s">
        <v>426</v>
      </c>
      <c r="B3" s="537" t="s">
        <v>425</v>
      </c>
      <c r="C3" s="290" t="s">
        <v>424</v>
      </c>
      <c r="D3" s="291" t="s">
        <v>423</v>
      </c>
      <c r="E3" s="288" t="s">
        <v>276</v>
      </c>
      <c r="F3" s="296">
        <v>50</v>
      </c>
      <c r="G3" s="210"/>
      <c r="H3" s="210"/>
      <c r="I3" s="293">
        <v>0.85</v>
      </c>
      <c r="J3" s="210"/>
      <c r="K3" s="210"/>
      <c r="L3" s="293">
        <v>0.88890000000000002</v>
      </c>
      <c r="M3" s="210"/>
      <c r="N3" s="295">
        <v>0.9</v>
      </c>
      <c r="O3" s="210"/>
      <c r="P3" s="398">
        <v>1</v>
      </c>
      <c r="Q3" s="294">
        <v>0.96</v>
      </c>
      <c r="R3" s="210"/>
      <c r="S3" s="210"/>
      <c r="T3" s="210"/>
      <c r="U3" s="293">
        <v>0.875</v>
      </c>
      <c r="V3" s="210"/>
      <c r="W3" s="293">
        <v>0.94289999999999996</v>
      </c>
      <c r="X3" s="210"/>
      <c r="Y3" s="293">
        <v>0.86360000000000003</v>
      </c>
      <c r="Z3" s="210"/>
      <c r="AA3" s="210"/>
      <c r="AB3" s="311">
        <v>1</v>
      </c>
      <c r="AC3" s="311">
        <v>1</v>
      </c>
      <c r="AD3" s="310">
        <v>0.92800000000000005</v>
      </c>
    </row>
    <row r="4" spans="1:30" ht="24.95" customHeight="1" x14ac:dyDescent="0.25">
      <c r="A4" s="527"/>
      <c r="B4" s="538"/>
      <c r="C4" s="300" t="s">
        <v>422</v>
      </c>
      <c r="D4" s="291" t="s">
        <v>421</v>
      </c>
      <c r="E4" s="299" t="s">
        <v>276</v>
      </c>
      <c r="F4" s="296">
        <v>50</v>
      </c>
      <c r="G4" s="210"/>
      <c r="H4" s="210"/>
      <c r="I4" s="293">
        <v>8.0799999999999997E-2</v>
      </c>
      <c r="J4" s="210"/>
      <c r="K4" s="210"/>
      <c r="L4" s="293">
        <v>5.2299999999999999E-2</v>
      </c>
      <c r="M4" s="210"/>
      <c r="N4" s="295">
        <v>4.2599999999999999E-2</v>
      </c>
      <c r="O4" s="210"/>
      <c r="P4" s="399">
        <v>6.0499999999999998E-2</v>
      </c>
      <c r="Q4" s="294">
        <v>5.3600000000000002E-2</v>
      </c>
      <c r="R4" s="210"/>
      <c r="S4" s="210"/>
      <c r="T4" s="210"/>
      <c r="U4" s="293">
        <v>6.6199999999999995E-2</v>
      </c>
      <c r="V4" s="210"/>
      <c r="W4" s="293">
        <v>7.2999999999999995E-2</v>
      </c>
      <c r="X4" s="210"/>
      <c r="Y4" s="293">
        <v>7.46E-2</v>
      </c>
      <c r="Z4" s="210"/>
      <c r="AA4" s="210"/>
      <c r="AB4" s="293">
        <v>8.6900000000000005E-2</v>
      </c>
      <c r="AC4" s="293">
        <v>4.6800000000000001E-2</v>
      </c>
      <c r="AD4" s="308">
        <v>6.3700000000000007E-2</v>
      </c>
    </row>
    <row r="5" spans="1:30" ht="25.5" customHeight="1" x14ac:dyDescent="0.25">
      <c r="A5" s="526" t="s">
        <v>420</v>
      </c>
      <c r="B5" s="537" t="s">
        <v>419</v>
      </c>
      <c r="C5" s="300" t="s">
        <v>418</v>
      </c>
      <c r="D5" s="309" t="s">
        <v>417</v>
      </c>
      <c r="E5" s="299" t="s">
        <v>276</v>
      </c>
      <c r="F5" s="296">
        <v>40</v>
      </c>
      <c r="G5" s="210"/>
      <c r="H5" s="210"/>
      <c r="I5" s="293">
        <v>7.3400000000000007E-2</v>
      </c>
      <c r="J5" s="210"/>
      <c r="K5" s="210"/>
      <c r="L5" s="293">
        <v>0.1447</v>
      </c>
      <c r="M5" s="210"/>
      <c r="N5" s="295">
        <v>0</v>
      </c>
      <c r="O5" s="210"/>
      <c r="P5" s="399">
        <v>1.1900000000000001E-2</v>
      </c>
      <c r="Q5" s="294">
        <v>4.2299999999999997E-2</v>
      </c>
      <c r="R5" s="210"/>
      <c r="S5" s="210"/>
      <c r="T5" s="210"/>
      <c r="U5" s="293">
        <v>4.1700000000000001E-2</v>
      </c>
      <c r="V5" s="210"/>
      <c r="W5" s="293">
        <v>6.9400000000000003E-2</v>
      </c>
      <c r="X5" s="210"/>
      <c r="Y5" s="293">
        <v>4.5499999999999999E-2</v>
      </c>
      <c r="Z5" s="210"/>
      <c r="AA5" s="210"/>
      <c r="AB5" s="293">
        <v>0</v>
      </c>
      <c r="AC5" s="293">
        <v>3.2300000000000002E-2</v>
      </c>
      <c r="AD5" s="308">
        <v>4.6100000000000002E-2</v>
      </c>
    </row>
    <row r="6" spans="1:30" ht="26.25" customHeight="1" x14ac:dyDescent="0.25">
      <c r="A6" s="527"/>
      <c r="B6" s="538"/>
      <c r="C6" s="290" t="s">
        <v>416</v>
      </c>
      <c r="D6" s="291" t="s">
        <v>415</v>
      </c>
      <c r="E6" s="288" t="s">
        <v>276</v>
      </c>
      <c r="F6" s="296">
        <v>40</v>
      </c>
      <c r="G6" s="210"/>
      <c r="H6" s="210"/>
      <c r="I6" s="293">
        <v>2.3400000000000001E-2</v>
      </c>
      <c r="J6" s="210"/>
      <c r="K6" s="210"/>
      <c r="L6" s="293">
        <v>0.93020000000000003</v>
      </c>
      <c r="M6" s="210"/>
      <c r="N6" s="295">
        <v>9.5999999999999992E-3</v>
      </c>
      <c r="O6" s="210"/>
      <c r="P6" s="399">
        <v>0.14729999999999999</v>
      </c>
      <c r="Q6" s="294">
        <v>1.2999999999999999E-3</v>
      </c>
      <c r="R6" s="210"/>
      <c r="S6" s="210"/>
      <c r="T6" s="210"/>
      <c r="U6" s="293">
        <v>0.2611</v>
      </c>
      <c r="V6" s="210"/>
      <c r="W6" s="293">
        <v>0.16919999999999999</v>
      </c>
      <c r="X6" s="210"/>
      <c r="Y6" s="293">
        <v>1.0200000000000001E-2</v>
      </c>
      <c r="Z6" s="210"/>
      <c r="AA6" s="210"/>
      <c r="AB6" s="293">
        <v>0</v>
      </c>
      <c r="AC6" s="293">
        <v>0</v>
      </c>
      <c r="AD6" s="292">
        <v>0.1552</v>
      </c>
    </row>
    <row r="7" spans="1:30" ht="27" customHeight="1" x14ac:dyDescent="0.25">
      <c r="A7" s="526" t="s">
        <v>414</v>
      </c>
      <c r="B7" s="528" t="s">
        <v>413</v>
      </c>
      <c r="C7" s="300" t="s">
        <v>412</v>
      </c>
      <c r="D7" s="291" t="s">
        <v>411</v>
      </c>
      <c r="E7" s="299" t="s">
        <v>276</v>
      </c>
      <c r="F7" s="296">
        <v>50</v>
      </c>
      <c r="G7" s="210"/>
      <c r="H7" s="210"/>
      <c r="I7" s="305">
        <v>0.01</v>
      </c>
      <c r="J7" s="210"/>
      <c r="K7" s="210"/>
      <c r="L7" s="305">
        <v>0</v>
      </c>
      <c r="M7" s="210"/>
      <c r="N7" s="307">
        <v>0.03</v>
      </c>
      <c r="O7" s="210"/>
      <c r="P7" s="400">
        <v>0.39</v>
      </c>
      <c r="Q7" s="306">
        <v>0.06</v>
      </c>
      <c r="R7" s="210"/>
      <c r="S7" s="210"/>
      <c r="T7" s="210"/>
      <c r="U7" s="305">
        <v>0.03</v>
      </c>
      <c r="V7" s="210"/>
      <c r="W7" s="305">
        <v>0.03</v>
      </c>
      <c r="X7" s="210"/>
      <c r="Y7" s="305">
        <v>0.04</v>
      </c>
      <c r="Z7" s="210"/>
      <c r="AA7" s="210"/>
      <c r="AB7" s="305">
        <v>0.01</v>
      </c>
      <c r="AC7" s="305">
        <v>0</v>
      </c>
      <c r="AD7" s="304">
        <v>0.06</v>
      </c>
    </row>
    <row r="8" spans="1:30" ht="35.85" customHeight="1" x14ac:dyDescent="0.25">
      <c r="A8" s="527"/>
      <c r="B8" s="529"/>
      <c r="C8" s="290" t="s">
        <v>410</v>
      </c>
      <c r="D8" s="291" t="s">
        <v>409</v>
      </c>
      <c r="E8" s="288" t="s">
        <v>276</v>
      </c>
      <c r="F8" s="296">
        <v>50</v>
      </c>
      <c r="G8" s="210"/>
      <c r="H8" s="210"/>
      <c r="I8" s="293">
        <v>5.4000000000000003E-3</v>
      </c>
      <c r="J8" s="210"/>
      <c r="K8" s="210"/>
      <c r="L8" s="293">
        <v>0</v>
      </c>
      <c r="M8" s="210"/>
      <c r="N8" s="295">
        <v>3.3E-3</v>
      </c>
      <c r="O8" s="210"/>
      <c r="P8" s="399">
        <v>0.58740000000000003</v>
      </c>
      <c r="Q8" s="294">
        <v>0.16200000000000001</v>
      </c>
      <c r="R8" s="210"/>
      <c r="S8" s="210"/>
      <c r="T8" s="210"/>
      <c r="U8" s="293">
        <v>3.8399999999999997E-2</v>
      </c>
      <c r="V8" s="210"/>
      <c r="W8" s="293">
        <v>9.4999999999999998E-3</v>
      </c>
      <c r="X8" s="210"/>
      <c r="Y8" s="293">
        <v>0.1013</v>
      </c>
      <c r="Z8" s="210"/>
      <c r="AA8" s="210"/>
      <c r="AB8" s="293">
        <v>2.53E-2</v>
      </c>
      <c r="AC8" s="293">
        <v>0</v>
      </c>
      <c r="AD8" s="292">
        <v>9.3299999999999994E-2</v>
      </c>
    </row>
    <row r="9" spans="1:30" ht="27.2" customHeight="1" x14ac:dyDescent="0.25">
      <c r="A9" s="530" t="s">
        <v>408</v>
      </c>
      <c r="B9" s="528" t="s">
        <v>407</v>
      </c>
      <c r="C9" s="290" t="s">
        <v>406</v>
      </c>
      <c r="D9" s="291" t="s">
        <v>405</v>
      </c>
      <c r="E9" s="288" t="s">
        <v>404</v>
      </c>
      <c r="F9" s="296">
        <v>50</v>
      </c>
      <c r="G9" s="210"/>
      <c r="H9" s="210"/>
      <c r="I9" s="302" t="s">
        <v>403</v>
      </c>
      <c r="J9" s="210"/>
      <c r="K9" s="210"/>
      <c r="L9" s="302" t="s">
        <v>403</v>
      </c>
      <c r="M9" s="210"/>
      <c r="N9" s="303" t="s">
        <v>402</v>
      </c>
      <c r="O9" s="210"/>
      <c r="P9" s="401" t="s">
        <v>402</v>
      </c>
      <c r="Q9" s="303" t="s">
        <v>402</v>
      </c>
      <c r="R9" s="210"/>
      <c r="S9" s="210"/>
      <c r="T9" s="210"/>
      <c r="U9" s="302" t="s">
        <v>403</v>
      </c>
      <c r="V9" s="210"/>
      <c r="W9" s="302" t="s">
        <v>403</v>
      </c>
      <c r="X9" s="210"/>
      <c r="Y9" s="302" t="s">
        <v>402</v>
      </c>
      <c r="Z9" s="210"/>
      <c r="AA9" s="210"/>
      <c r="AB9" s="302" t="s">
        <v>403</v>
      </c>
      <c r="AC9" s="302" t="s">
        <v>402</v>
      </c>
      <c r="AD9" s="297" t="s">
        <v>390</v>
      </c>
    </row>
    <row r="10" spans="1:30" ht="23.45" customHeight="1" x14ac:dyDescent="0.25">
      <c r="A10" s="531"/>
      <c r="B10" s="533"/>
      <c r="C10" s="290" t="s">
        <v>401</v>
      </c>
      <c r="D10" s="291" t="s">
        <v>400</v>
      </c>
      <c r="E10" s="288" t="s">
        <v>354</v>
      </c>
      <c r="F10" s="296">
        <v>20</v>
      </c>
      <c r="G10" s="301"/>
      <c r="H10" s="301"/>
      <c r="I10" s="298">
        <v>4</v>
      </c>
      <c r="J10" s="301"/>
      <c r="K10" s="301"/>
      <c r="L10" s="298">
        <v>3</v>
      </c>
      <c r="M10" s="301"/>
      <c r="N10" s="298">
        <v>0</v>
      </c>
      <c r="O10" s="301"/>
      <c r="P10" s="396">
        <v>0</v>
      </c>
      <c r="Q10" s="298">
        <v>0</v>
      </c>
      <c r="R10" s="301"/>
      <c r="S10" s="301"/>
      <c r="T10" s="301"/>
      <c r="U10" s="298">
        <v>6</v>
      </c>
      <c r="V10" s="301"/>
      <c r="W10" s="298">
        <v>25</v>
      </c>
      <c r="X10" s="301"/>
      <c r="Y10" s="298">
        <v>0</v>
      </c>
      <c r="Z10" s="301"/>
      <c r="AA10" s="301"/>
      <c r="AB10" s="298">
        <v>0</v>
      </c>
      <c r="AC10" s="298">
        <v>0</v>
      </c>
      <c r="AD10" s="287" t="s">
        <v>390</v>
      </c>
    </row>
    <row r="11" spans="1:30" ht="24.75" customHeight="1" x14ac:dyDescent="0.25">
      <c r="A11" s="531"/>
      <c r="B11" s="533"/>
      <c r="C11" s="300" t="s">
        <v>399</v>
      </c>
      <c r="D11" s="291" t="s">
        <v>398</v>
      </c>
      <c r="E11" s="299" t="s">
        <v>354</v>
      </c>
      <c r="F11" s="296">
        <v>50</v>
      </c>
      <c r="G11" s="210"/>
      <c r="H11" s="210"/>
      <c r="I11" s="298">
        <v>4</v>
      </c>
      <c r="J11" s="210"/>
      <c r="K11" s="210"/>
      <c r="L11" s="298">
        <v>1</v>
      </c>
      <c r="M11" s="210"/>
      <c r="N11" s="298">
        <v>0</v>
      </c>
      <c r="O11" s="210"/>
      <c r="P11" s="396">
        <v>1</v>
      </c>
      <c r="Q11" s="298">
        <v>0</v>
      </c>
      <c r="R11" s="210"/>
      <c r="S11" s="210"/>
      <c r="T11" s="210"/>
      <c r="U11" s="298">
        <v>10</v>
      </c>
      <c r="V11" s="210"/>
      <c r="W11" s="298">
        <v>0</v>
      </c>
      <c r="X11" s="210"/>
      <c r="Y11" s="298">
        <v>0</v>
      </c>
      <c r="Z11" s="210"/>
      <c r="AA11" s="210"/>
      <c r="AB11" s="298">
        <v>1</v>
      </c>
      <c r="AC11" s="298">
        <v>0</v>
      </c>
      <c r="AD11" s="297" t="s">
        <v>390</v>
      </c>
    </row>
    <row r="12" spans="1:30" ht="33" customHeight="1" x14ac:dyDescent="0.25">
      <c r="A12" s="532"/>
      <c r="B12" s="529"/>
      <c r="C12" s="290" t="s">
        <v>397</v>
      </c>
      <c r="D12" s="291" t="s">
        <v>396</v>
      </c>
      <c r="E12" s="288" t="s">
        <v>276</v>
      </c>
      <c r="F12" s="296">
        <v>30</v>
      </c>
      <c r="G12" s="210"/>
      <c r="H12" s="210"/>
      <c r="I12" s="293">
        <v>5.0000000000000001E-4</v>
      </c>
      <c r="J12" s="210"/>
      <c r="K12" s="210"/>
      <c r="L12" s="293">
        <v>0</v>
      </c>
      <c r="M12" s="210"/>
      <c r="N12" s="295">
        <v>0</v>
      </c>
      <c r="O12" s="210"/>
      <c r="P12" s="399">
        <v>0</v>
      </c>
      <c r="Q12" s="294">
        <v>0</v>
      </c>
      <c r="R12" s="210"/>
      <c r="S12" s="210"/>
      <c r="T12" s="210"/>
      <c r="U12" s="293">
        <v>2.2000000000000001E-3</v>
      </c>
      <c r="V12" s="210"/>
      <c r="W12" s="293">
        <v>0</v>
      </c>
      <c r="X12" s="210"/>
      <c r="Y12" s="293">
        <v>0</v>
      </c>
      <c r="Z12" s="210"/>
      <c r="AA12" s="210"/>
      <c r="AB12" s="293">
        <v>0</v>
      </c>
      <c r="AC12" s="293">
        <v>0</v>
      </c>
      <c r="AD12" s="292">
        <v>2.9999999999999997E-4</v>
      </c>
    </row>
    <row r="13" spans="1:30" ht="35.450000000000003" customHeight="1" x14ac:dyDescent="0.25">
      <c r="A13" s="290" t="s">
        <v>395</v>
      </c>
      <c r="B13" s="291" t="s">
        <v>394</v>
      </c>
      <c r="C13" s="290" t="s">
        <v>393</v>
      </c>
      <c r="D13" s="289" t="s">
        <v>392</v>
      </c>
      <c r="E13" s="288" t="s">
        <v>307</v>
      </c>
      <c r="F13" s="288" t="s">
        <v>391</v>
      </c>
      <c r="G13" s="472" t="s">
        <v>277</v>
      </c>
      <c r="H13" s="473"/>
      <c r="I13" s="473"/>
      <c r="J13" s="473"/>
      <c r="K13" s="473"/>
      <c r="L13" s="473"/>
      <c r="M13" s="473"/>
      <c r="N13" s="473"/>
      <c r="O13" s="473"/>
      <c r="P13" s="473"/>
      <c r="Q13" s="473"/>
      <c r="R13" s="473"/>
      <c r="S13" s="473"/>
      <c r="T13" s="473"/>
      <c r="U13" s="473"/>
      <c r="V13" s="473"/>
      <c r="W13" s="473"/>
      <c r="X13" s="473"/>
      <c r="Y13" s="473"/>
      <c r="Z13" s="473"/>
      <c r="AA13" s="473"/>
      <c r="AB13" s="473"/>
      <c r="AC13" s="474"/>
      <c r="AD13" s="287" t="s">
        <v>390</v>
      </c>
    </row>
  </sheetData>
  <mergeCells count="10">
    <mergeCell ref="A1:AD1"/>
    <mergeCell ref="A3:A4"/>
    <mergeCell ref="B3:B4"/>
    <mergeCell ref="A5:A6"/>
    <mergeCell ref="B5:B6"/>
    <mergeCell ref="A7:A8"/>
    <mergeCell ref="B7:B8"/>
    <mergeCell ref="A9:A12"/>
    <mergeCell ref="B9:B12"/>
    <mergeCell ref="G13:AC1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workbookViewId="0">
      <selection activeCell="P2" sqref="P1:P1048576"/>
    </sheetView>
  </sheetViews>
  <sheetFormatPr defaultRowHeight="12.75" x14ac:dyDescent="0.25"/>
  <cols>
    <col min="1" max="1" width="4.5703125" style="179" customWidth="1"/>
    <col min="2" max="2" width="12.7109375" style="179" customWidth="1"/>
    <col min="3" max="3" width="4.5703125" style="179" customWidth="1"/>
    <col min="4" max="4" width="20.7109375" style="179" customWidth="1"/>
    <col min="5" max="5" width="4.7109375" style="179" customWidth="1"/>
    <col min="6" max="6" width="4" style="179" customWidth="1"/>
    <col min="7" max="7" width="4.42578125" style="179" customWidth="1"/>
    <col min="8" max="8" width="4.5703125" style="179" customWidth="1"/>
    <col min="9" max="9" width="4.42578125" style="179" customWidth="1"/>
    <col min="10" max="10" width="4" style="179" customWidth="1"/>
    <col min="11" max="11" width="4.5703125" style="179" customWidth="1"/>
    <col min="12" max="12" width="4.7109375" style="179" customWidth="1"/>
    <col min="13" max="13" width="5.28515625" style="179" customWidth="1"/>
    <col min="14" max="15" width="4" style="179" customWidth="1"/>
    <col min="16" max="16" width="4.7109375" style="386" customWidth="1"/>
    <col min="17" max="17" width="4.5703125" style="179" customWidth="1"/>
    <col min="18" max="18" width="4.140625" style="179" customWidth="1"/>
    <col min="19" max="19" width="5" style="179" customWidth="1"/>
    <col min="20" max="20" width="4.140625" style="179" customWidth="1"/>
    <col min="21" max="21" width="4.5703125" style="179" customWidth="1"/>
    <col min="22" max="22" width="4.7109375" style="179" customWidth="1"/>
    <col min="23" max="23" width="4.5703125" style="179" customWidth="1"/>
    <col min="24" max="25" width="4" style="179" customWidth="1"/>
    <col min="26" max="26" width="4.42578125" style="179" customWidth="1"/>
    <col min="27" max="27" width="4.7109375" style="179" customWidth="1"/>
    <col min="28" max="28" width="4" style="179" customWidth="1"/>
    <col min="29" max="29" width="5.140625" style="179" customWidth="1"/>
    <col min="30" max="16384" width="9.140625" style="179"/>
  </cols>
  <sheetData>
    <row r="1" spans="1:29" ht="26.25" customHeight="1" x14ac:dyDescent="0.25">
      <c r="A1" s="534" t="s">
        <v>435</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6"/>
    </row>
    <row r="2" spans="1:29" ht="25.7" customHeight="1" x14ac:dyDescent="0.25">
      <c r="A2" s="180" t="s">
        <v>242</v>
      </c>
      <c r="B2" s="284" t="s">
        <v>243</v>
      </c>
      <c r="C2" s="180" t="s">
        <v>244</v>
      </c>
      <c r="D2" s="180" t="s">
        <v>332</v>
      </c>
      <c r="E2" s="284" t="s">
        <v>388</v>
      </c>
      <c r="F2" s="284" t="s">
        <v>247</v>
      </c>
      <c r="G2" s="285" t="s">
        <v>248</v>
      </c>
      <c r="H2" s="284" t="s">
        <v>249</v>
      </c>
      <c r="I2" s="284" t="s">
        <v>250</v>
      </c>
      <c r="J2" s="284" t="s">
        <v>251</v>
      </c>
      <c r="K2" s="284" t="s">
        <v>252</v>
      </c>
      <c r="L2" s="285" t="s">
        <v>253</v>
      </c>
      <c r="M2" s="284" t="s">
        <v>254</v>
      </c>
      <c r="N2" s="284" t="s">
        <v>255</v>
      </c>
      <c r="O2" s="180" t="s">
        <v>256</v>
      </c>
      <c r="P2" s="395" t="s">
        <v>257</v>
      </c>
      <c r="Q2" s="284" t="s">
        <v>258</v>
      </c>
      <c r="R2" s="286" t="s">
        <v>259</v>
      </c>
      <c r="S2" s="284" t="s">
        <v>260</v>
      </c>
      <c r="T2" s="284" t="s">
        <v>261</v>
      </c>
      <c r="U2" s="284" t="s">
        <v>262</v>
      </c>
      <c r="V2" s="284" t="s">
        <v>263</v>
      </c>
      <c r="W2" s="180" t="s">
        <v>264</v>
      </c>
      <c r="X2" s="284" t="s">
        <v>265</v>
      </c>
      <c r="Y2" s="284" t="s">
        <v>266</v>
      </c>
      <c r="Z2" s="284" t="s">
        <v>267</v>
      </c>
      <c r="AA2" s="284" t="s">
        <v>268</v>
      </c>
      <c r="AB2" s="313" t="s">
        <v>269</v>
      </c>
      <c r="AC2" s="284" t="s">
        <v>270</v>
      </c>
    </row>
    <row r="3" spans="1:29" ht="27.2" customHeight="1" x14ac:dyDescent="0.25">
      <c r="A3" s="526" t="s">
        <v>426</v>
      </c>
      <c r="B3" s="537" t="s">
        <v>425</v>
      </c>
      <c r="C3" s="290" t="s">
        <v>424</v>
      </c>
      <c r="D3" s="291" t="s">
        <v>423</v>
      </c>
      <c r="E3" s="288" t="s">
        <v>276</v>
      </c>
      <c r="F3" s="296">
        <v>50</v>
      </c>
      <c r="G3" s="240">
        <v>0</v>
      </c>
      <c r="H3" s="241">
        <v>0</v>
      </c>
      <c r="I3" s="241">
        <v>46</v>
      </c>
      <c r="J3" s="241">
        <v>0</v>
      </c>
      <c r="K3" s="241">
        <v>0</v>
      </c>
      <c r="L3" s="240">
        <v>48</v>
      </c>
      <c r="M3" s="241">
        <v>0</v>
      </c>
      <c r="N3" s="241">
        <v>48</v>
      </c>
      <c r="O3" s="242">
        <v>0</v>
      </c>
      <c r="P3" s="396">
        <v>54</v>
      </c>
      <c r="Q3" s="241">
        <v>52</v>
      </c>
      <c r="R3" s="240">
        <v>0</v>
      </c>
      <c r="S3" s="241">
        <v>0</v>
      </c>
      <c r="T3" s="241">
        <v>0</v>
      </c>
      <c r="U3" s="241">
        <v>47</v>
      </c>
      <c r="V3" s="241">
        <v>0</v>
      </c>
      <c r="W3" s="242">
        <v>51</v>
      </c>
      <c r="X3" s="241">
        <v>0</v>
      </c>
      <c r="Y3" s="241">
        <v>47</v>
      </c>
      <c r="Z3" s="241">
        <v>0</v>
      </c>
      <c r="AA3" s="241">
        <v>0</v>
      </c>
      <c r="AB3" s="242">
        <v>54</v>
      </c>
      <c r="AC3" s="241">
        <v>54</v>
      </c>
    </row>
    <row r="4" spans="1:29" ht="24.95" customHeight="1" x14ac:dyDescent="0.25">
      <c r="A4" s="527"/>
      <c r="B4" s="538"/>
      <c r="C4" s="300" t="s">
        <v>422</v>
      </c>
      <c r="D4" s="291" t="s">
        <v>434</v>
      </c>
      <c r="E4" s="299" t="s">
        <v>276</v>
      </c>
      <c r="F4" s="296">
        <v>50</v>
      </c>
      <c r="G4" s="240">
        <v>0</v>
      </c>
      <c r="H4" s="241">
        <v>0</v>
      </c>
      <c r="I4" s="241">
        <v>63</v>
      </c>
      <c r="J4" s="241">
        <v>0</v>
      </c>
      <c r="K4" s="241">
        <v>0</v>
      </c>
      <c r="L4" s="240">
        <v>41</v>
      </c>
      <c r="M4" s="241">
        <v>0</v>
      </c>
      <c r="N4" s="241">
        <v>33</v>
      </c>
      <c r="O4" s="242">
        <v>0</v>
      </c>
      <c r="P4" s="396">
        <v>47</v>
      </c>
      <c r="Q4" s="241">
        <v>42</v>
      </c>
      <c r="R4" s="240">
        <v>0</v>
      </c>
      <c r="S4" s="241">
        <v>0</v>
      </c>
      <c r="T4" s="241">
        <v>0</v>
      </c>
      <c r="U4" s="241">
        <v>52</v>
      </c>
      <c r="V4" s="241">
        <v>0</v>
      </c>
      <c r="W4" s="242">
        <v>57</v>
      </c>
      <c r="X4" s="241">
        <v>0</v>
      </c>
      <c r="Y4" s="241">
        <v>59</v>
      </c>
      <c r="Z4" s="241">
        <v>0</v>
      </c>
      <c r="AA4" s="241">
        <v>0</v>
      </c>
      <c r="AB4" s="242">
        <v>68</v>
      </c>
      <c r="AC4" s="241">
        <v>37</v>
      </c>
    </row>
    <row r="5" spans="1:29" ht="30" customHeight="1" x14ac:dyDescent="0.25">
      <c r="A5" s="526" t="s">
        <v>420</v>
      </c>
      <c r="B5" s="537" t="s">
        <v>419</v>
      </c>
      <c r="C5" s="290" t="s">
        <v>418</v>
      </c>
      <c r="D5" s="309" t="s">
        <v>433</v>
      </c>
      <c r="E5" s="288" t="s">
        <v>276</v>
      </c>
      <c r="F5" s="320">
        <v>40</v>
      </c>
      <c r="G5" s="230">
        <v>0</v>
      </c>
      <c r="H5" s="231">
        <v>0</v>
      </c>
      <c r="I5" s="231">
        <v>64</v>
      </c>
      <c r="J5" s="231">
        <v>0</v>
      </c>
      <c r="K5" s="231">
        <v>0</v>
      </c>
      <c r="L5" s="230">
        <v>126</v>
      </c>
      <c r="M5" s="231">
        <v>0</v>
      </c>
      <c r="N5" s="231">
        <v>0</v>
      </c>
      <c r="O5" s="232">
        <v>0</v>
      </c>
      <c r="P5" s="402">
        <v>10</v>
      </c>
      <c r="Q5" s="231">
        <v>37</v>
      </c>
      <c r="R5" s="230">
        <v>0</v>
      </c>
      <c r="S5" s="231">
        <v>0</v>
      </c>
      <c r="T5" s="231">
        <v>0</v>
      </c>
      <c r="U5" s="231">
        <v>36</v>
      </c>
      <c r="V5" s="231">
        <v>0</v>
      </c>
      <c r="W5" s="232">
        <v>60</v>
      </c>
      <c r="X5" s="231">
        <v>0</v>
      </c>
      <c r="Y5" s="231">
        <v>39</v>
      </c>
      <c r="Z5" s="231">
        <v>0</v>
      </c>
      <c r="AA5" s="231">
        <v>0</v>
      </c>
      <c r="AB5" s="232">
        <v>0</v>
      </c>
      <c r="AC5" s="231">
        <v>28</v>
      </c>
    </row>
    <row r="6" spans="1:29" ht="32.25" customHeight="1" x14ac:dyDescent="0.25">
      <c r="A6" s="527"/>
      <c r="B6" s="538"/>
      <c r="C6" s="290" t="s">
        <v>416</v>
      </c>
      <c r="D6" s="291" t="s">
        <v>432</v>
      </c>
      <c r="E6" s="288" t="s">
        <v>276</v>
      </c>
      <c r="F6" s="296">
        <v>40</v>
      </c>
      <c r="G6" s="240">
        <v>0</v>
      </c>
      <c r="H6" s="241">
        <v>0</v>
      </c>
      <c r="I6" s="241">
        <v>6</v>
      </c>
      <c r="J6" s="241">
        <v>0</v>
      </c>
      <c r="K6" s="241">
        <v>0</v>
      </c>
      <c r="L6" s="240">
        <v>240</v>
      </c>
      <c r="M6" s="241">
        <v>0</v>
      </c>
      <c r="N6" s="241">
        <v>2</v>
      </c>
      <c r="O6" s="242">
        <v>0</v>
      </c>
      <c r="P6" s="396">
        <v>38</v>
      </c>
      <c r="Q6" s="241">
        <v>0</v>
      </c>
      <c r="R6" s="240">
        <v>0</v>
      </c>
      <c r="S6" s="241">
        <v>0</v>
      </c>
      <c r="T6" s="241">
        <v>0</v>
      </c>
      <c r="U6" s="241">
        <v>67</v>
      </c>
      <c r="V6" s="241">
        <v>0</v>
      </c>
      <c r="W6" s="242">
        <v>44</v>
      </c>
      <c r="X6" s="241">
        <v>0</v>
      </c>
      <c r="Y6" s="241">
        <v>3</v>
      </c>
      <c r="Z6" s="241">
        <v>0</v>
      </c>
      <c r="AA6" s="241">
        <v>0</v>
      </c>
      <c r="AB6" s="242">
        <v>0</v>
      </c>
      <c r="AC6" s="241">
        <v>0</v>
      </c>
    </row>
    <row r="7" spans="1:29" ht="27" customHeight="1" x14ac:dyDescent="0.25">
      <c r="A7" s="526" t="s">
        <v>414</v>
      </c>
      <c r="B7" s="528" t="s">
        <v>413</v>
      </c>
      <c r="C7" s="300" t="s">
        <v>412</v>
      </c>
      <c r="D7" s="291" t="s">
        <v>411</v>
      </c>
      <c r="E7" s="299" t="s">
        <v>276</v>
      </c>
      <c r="F7" s="296">
        <v>50</v>
      </c>
      <c r="G7" s="240">
        <v>0</v>
      </c>
      <c r="H7" s="241">
        <v>0</v>
      </c>
      <c r="I7" s="241">
        <v>8</v>
      </c>
      <c r="J7" s="241">
        <v>0</v>
      </c>
      <c r="K7" s="241">
        <v>0</v>
      </c>
      <c r="L7" s="240">
        <v>0</v>
      </c>
      <c r="M7" s="241">
        <v>0</v>
      </c>
      <c r="N7" s="241">
        <v>21</v>
      </c>
      <c r="O7" s="242">
        <v>0</v>
      </c>
      <c r="P7" s="396">
        <v>326</v>
      </c>
      <c r="Q7" s="241">
        <v>51</v>
      </c>
      <c r="R7" s="240">
        <v>0</v>
      </c>
      <c r="S7" s="241">
        <v>0</v>
      </c>
      <c r="T7" s="241">
        <v>0</v>
      </c>
      <c r="U7" s="241">
        <v>25</v>
      </c>
      <c r="V7" s="241">
        <v>0</v>
      </c>
      <c r="W7" s="242">
        <v>25</v>
      </c>
      <c r="X7" s="241">
        <v>0</v>
      </c>
      <c r="Y7" s="241">
        <v>36</v>
      </c>
      <c r="Z7" s="241">
        <v>0</v>
      </c>
      <c r="AA7" s="241">
        <v>0</v>
      </c>
      <c r="AB7" s="242">
        <v>8</v>
      </c>
      <c r="AC7" s="241">
        <v>0</v>
      </c>
    </row>
    <row r="8" spans="1:29" ht="35.85" customHeight="1" x14ac:dyDescent="0.25">
      <c r="A8" s="527"/>
      <c r="B8" s="529"/>
      <c r="C8" s="290" t="s">
        <v>410</v>
      </c>
      <c r="D8" s="291" t="s">
        <v>409</v>
      </c>
      <c r="E8" s="288" t="s">
        <v>276</v>
      </c>
      <c r="F8" s="296">
        <v>50</v>
      </c>
      <c r="G8" s="240">
        <v>0</v>
      </c>
      <c r="H8" s="241">
        <v>0</v>
      </c>
      <c r="I8" s="241">
        <v>3</v>
      </c>
      <c r="J8" s="241">
        <v>0</v>
      </c>
      <c r="K8" s="241">
        <v>0</v>
      </c>
      <c r="L8" s="240">
        <v>0</v>
      </c>
      <c r="M8" s="241">
        <v>0</v>
      </c>
      <c r="N8" s="241">
        <v>2</v>
      </c>
      <c r="O8" s="242">
        <v>0</v>
      </c>
      <c r="P8" s="396">
        <v>315</v>
      </c>
      <c r="Q8" s="241">
        <v>87</v>
      </c>
      <c r="R8" s="240">
        <v>0</v>
      </c>
      <c r="S8" s="241">
        <v>0</v>
      </c>
      <c r="T8" s="241">
        <v>0</v>
      </c>
      <c r="U8" s="241">
        <v>21</v>
      </c>
      <c r="V8" s="241">
        <v>0</v>
      </c>
      <c r="W8" s="242">
        <v>5</v>
      </c>
      <c r="X8" s="241">
        <v>0</v>
      </c>
      <c r="Y8" s="241">
        <v>54</v>
      </c>
      <c r="Z8" s="241">
        <v>0</v>
      </c>
      <c r="AA8" s="241">
        <v>0</v>
      </c>
      <c r="AB8" s="242">
        <v>14</v>
      </c>
      <c r="AC8" s="241">
        <v>0</v>
      </c>
    </row>
    <row r="9" spans="1:29" ht="27.2" customHeight="1" x14ac:dyDescent="0.25">
      <c r="A9" s="530" t="s">
        <v>408</v>
      </c>
      <c r="B9" s="528" t="s">
        <v>431</v>
      </c>
      <c r="C9" s="300" t="s">
        <v>406</v>
      </c>
      <c r="D9" s="291" t="s">
        <v>405</v>
      </c>
      <c r="E9" s="299" t="s">
        <v>404</v>
      </c>
      <c r="F9" s="296">
        <v>50</v>
      </c>
      <c r="G9" s="245"/>
      <c r="H9" s="245"/>
      <c r="I9" s="237">
        <v>50</v>
      </c>
      <c r="J9" s="245"/>
      <c r="K9" s="245"/>
      <c r="L9" s="239">
        <v>50</v>
      </c>
      <c r="M9" s="245"/>
      <c r="N9" s="237">
        <v>0</v>
      </c>
      <c r="O9" s="245"/>
      <c r="P9" s="396">
        <v>0</v>
      </c>
      <c r="Q9" s="237">
        <v>0</v>
      </c>
      <c r="R9" s="245"/>
      <c r="S9" s="245"/>
      <c r="T9" s="245"/>
      <c r="U9" s="237">
        <v>50</v>
      </c>
      <c r="V9" s="245"/>
      <c r="W9" s="238">
        <v>50</v>
      </c>
      <c r="X9" s="245"/>
      <c r="Y9" s="237">
        <v>0</v>
      </c>
      <c r="Z9" s="245"/>
      <c r="AA9" s="245"/>
      <c r="AB9" s="238">
        <v>50</v>
      </c>
      <c r="AC9" s="237">
        <v>0</v>
      </c>
    </row>
    <row r="10" spans="1:29" ht="23.45" customHeight="1" x14ac:dyDescent="0.25">
      <c r="A10" s="531"/>
      <c r="B10" s="533"/>
      <c r="C10" s="290" t="s">
        <v>401</v>
      </c>
      <c r="D10" s="289" t="s">
        <v>400</v>
      </c>
      <c r="E10" s="288" t="s">
        <v>354</v>
      </c>
      <c r="F10" s="296">
        <v>20</v>
      </c>
      <c r="G10" s="319"/>
      <c r="H10" s="319"/>
      <c r="I10" s="237">
        <v>80</v>
      </c>
      <c r="J10" s="319"/>
      <c r="K10" s="319"/>
      <c r="L10" s="239">
        <v>60</v>
      </c>
      <c r="M10" s="319"/>
      <c r="N10" s="237">
        <v>0</v>
      </c>
      <c r="O10" s="319"/>
      <c r="P10" s="396">
        <v>0</v>
      </c>
      <c r="Q10" s="237">
        <v>0</v>
      </c>
      <c r="R10" s="319"/>
      <c r="S10" s="319"/>
      <c r="T10" s="319"/>
      <c r="U10" s="237">
        <v>120</v>
      </c>
      <c r="V10" s="319"/>
      <c r="W10" s="238">
        <v>500</v>
      </c>
      <c r="X10" s="319"/>
      <c r="Y10" s="237">
        <v>0</v>
      </c>
      <c r="Z10" s="319"/>
      <c r="AA10" s="319"/>
      <c r="AB10" s="238">
        <v>0</v>
      </c>
      <c r="AC10" s="237">
        <v>0</v>
      </c>
    </row>
    <row r="11" spans="1:29" ht="24.75" customHeight="1" x14ac:dyDescent="0.25">
      <c r="A11" s="531"/>
      <c r="B11" s="533"/>
      <c r="C11" s="300" t="s">
        <v>399</v>
      </c>
      <c r="D11" s="291" t="s">
        <v>398</v>
      </c>
      <c r="E11" s="299" t="s">
        <v>354</v>
      </c>
      <c r="F11" s="296">
        <v>50</v>
      </c>
      <c r="G11" s="245"/>
      <c r="H11" s="245"/>
      <c r="I11" s="237">
        <v>200</v>
      </c>
      <c r="J11" s="245"/>
      <c r="K11" s="245"/>
      <c r="L11" s="239">
        <v>50</v>
      </c>
      <c r="M11" s="245"/>
      <c r="N11" s="237">
        <v>0</v>
      </c>
      <c r="O11" s="245"/>
      <c r="P11" s="396">
        <v>50</v>
      </c>
      <c r="Q11" s="237">
        <v>0</v>
      </c>
      <c r="R11" s="245"/>
      <c r="S11" s="245"/>
      <c r="T11" s="245"/>
      <c r="U11" s="237">
        <v>500</v>
      </c>
      <c r="V11" s="245"/>
      <c r="W11" s="238">
        <v>0</v>
      </c>
      <c r="X11" s="245"/>
      <c r="Y11" s="237">
        <v>0</v>
      </c>
      <c r="Z11" s="245"/>
      <c r="AA11" s="245"/>
      <c r="AB11" s="238">
        <v>50</v>
      </c>
      <c r="AC11" s="237">
        <v>0</v>
      </c>
    </row>
    <row r="12" spans="1:29" ht="33" customHeight="1" x14ac:dyDescent="0.25">
      <c r="A12" s="532"/>
      <c r="B12" s="529"/>
      <c r="C12" s="290" t="s">
        <v>397</v>
      </c>
      <c r="D12" s="291" t="s">
        <v>430</v>
      </c>
      <c r="E12" s="288" t="s">
        <v>276</v>
      </c>
      <c r="F12" s="296">
        <v>30</v>
      </c>
      <c r="G12" s="240">
        <v>0</v>
      </c>
      <c r="H12" s="241">
        <v>0</v>
      </c>
      <c r="I12" s="241">
        <v>56</v>
      </c>
      <c r="J12" s="241">
        <v>0</v>
      </c>
      <c r="K12" s="241">
        <v>0</v>
      </c>
      <c r="L12" s="240">
        <v>0</v>
      </c>
      <c r="M12" s="241">
        <v>0</v>
      </c>
      <c r="N12" s="241">
        <v>0</v>
      </c>
      <c r="O12" s="242">
        <v>0</v>
      </c>
      <c r="P12" s="396">
        <v>0</v>
      </c>
      <c r="Q12" s="241">
        <v>0</v>
      </c>
      <c r="R12" s="240">
        <v>0</v>
      </c>
      <c r="S12" s="241">
        <v>0</v>
      </c>
      <c r="T12" s="241">
        <v>0</v>
      </c>
      <c r="U12" s="241">
        <v>244</v>
      </c>
      <c r="V12" s="241">
        <v>0</v>
      </c>
      <c r="W12" s="242">
        <v>0</v>
      </c>
      <c r="X12" s="241">
        <v>0</v>
      </c>
      <c r="Y12" s="241">
        <v>0</v>
      </c>
      <c r="Z12" s="241">
        <v>0</v>
      </c>
      <c r="AA12" s="241">
        <v>0</v>
      </c>
      <c r="AB12" s="242">
        <v>0</v>
      </c>
      <c r="AC12" s="241">
        <v>0</v>
      </c>
    </row>
    <row r="13" spans="1:29" ht="29.45" customHeight="1" x14ac:dyDescent="0.25">
      <c r="A13" s="290" t="s">
        <v>395</v>
      </c>
      <c r="B13" s="291" t="s">
        <v>429</v>
      </c>
      <c r="C13" s="290" t="s">
        <v>393</v>
      </c>
      <c r="D13" s="289" t="s">
        <v>392</v>
      </c>
      <c r="E13" s="288" t="s">
        <v>307</v>
      </c>
      <c r="F13" s="288" t="s">
        <v>391</v>
      </c>
      <c r="G13" s="495" t="s">
        <v>277</v>
      </c>
      <c r="H13" s="496"/>
      <c r="I13" s="496"/>
      <c r="J13" s="496"/>
      <c r="K13" s="496"/>
      <c r="L13" s="496"/>
      <c r="M13" s="496"/>
      <c r="N13" s="496"/>
      <c r="O13" s="496"/>
      <c r="P13" s="496"/>
      <c r="Q13" s="496"/>
      <c r="R13" s="496"/>
      <c r="S13" s="496"/>
      <c r="T13" s="496"/>
      <c r="U13" s="496"/>
      <c r="V13" s="496"/>
      <c r="W13" s="496"/>
      <c r="X13" s="496"/>
      <c r="Y13" s="496"/>
      <c r="Z13" s="496"/>
      <c r="AA13" s="496"/>
      <c r="AB13" s="496"/>
      <c r="AC13" s="497"/>
    </row>
    <row r="14" spans="1:29" ht="19.5" customHeight="1" x14ac:dyDescent="0.25">
      <c r="A14" s="492" t="s">
        <v>346</v>
      </c>
      <c r="B14" s="493"/>
      <c r="C14" s="493"/>
      <c r="D14" s="493"/>
      <c r="E14" s="493"/>
      <c r="F14" s="494"/>
      <c r="G14" s="318">
        <v>0</v>
      </c>
      <c r="H14" s="314">
        <v>0</v>
      </c>
      <c r="I14" s="314">
        <v>575</v>
      </c>
      <c r="J14" s="314">
        <v>0</v>
      </c>
      <c r="K14" s="314">
        <v>0</v>
      </c>
      <c r="L14" s="318">
        <v>614</v>
      </c>
      <c r="M14" s="314">
        <v>0</v>
      </c>
      <c r="N14" s="314">
        <v>107</v>
      </c>
      <c r="O14" s="316">
        <v>0</v>
      </c>
      <c r="P14" s="403">
        <v>841</v>
      </c>
      <c r="Q14" s="314">
        <v>268</v>
      </c>
      <c r="R14" s="318">
        <v>0</v>
      </c>
      <c r="S14" s="314">
        <v>0</v>
      </c>
      <c r="T14" s="314">
        <v>0</v>
      </c>
      <c r="U14" s="317">
        <v>1162</v>
      </c>
      <c r="V14" s="314">
        <v>0</v>
      </c>
      <c r="W14" s="316">
        <v>792</v>
      </c>
      <c r="X14" s="314">
        <v>0</v>
      </c>
      <c r="Y14" s="314">
        <v>238</v>
      </c>
      <c r="Z14" s="314">
        <v>0</v>
      </c>
      <c r="AA14" s="314">
        <v>0</v>
      </c>
      <c r="AB14" s="315">
        <v>244</v>
      </c>
      <c r="AC14" s="314">
        <v>119</v>
      </c>
    </row>
  </sheetData>
  <mergeCells count="11">
    <mergeCell ref="G13:AC13"/>
    <mergeCell ref="A14:F14"/>
    <mergeCell ref="A7:A8"/>
    <mergeCell ref="B7:B8"/>
    <mergeCell ref="A9:A12"/>
    <mergeCell ref="B9:B12"/>
    <mergeCell ref="A1:AC1"/>
    <mergeCell ref="A3:A4"/>
    <mergeCell ref="B3:B4"/>
    <mergeCell ref="A5:A6"/>
    <mergeCell ref="B5:B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
  <sheetViews>
    <sheetView workbookViewId="0">
      <selection activeCell="G21" sqref="G21"/>
    </sheetView>
  </sheetViews>
  <sheetFormatPr defaultRowHeight="12.75" x14ac:dyDescent="0.25"/>
  <cols>
    <col min="1" max="1" width="4.5703125" style="179" customWidth="1"/>
    <col min="2" max="2" width="15.28515625" style="179" customWidth="1"/>
    <col min="3" max="3" width="4.5703125" style="179" customWidth="1"/>
    <col min="4" max="4" width="16" style="179" customWidth="1"/>
    <col min="5" max="6" width="4.140625" style="179" customWidth="1"/>
    <col min="7" max="7" width="5" style="179" customWidth="1"/>
    <col min="8" max="8" width="4.140625" style="179" customWidth="1"/>
    <col min="9" max="9" width="3.42578125" style="179" customWidth="1"/>
    <col min="10" max="10" width="5" style="179" customWidth="1"/>
    <col min="11" max="11" width="4.5703125" style="179" customWidth="1"/>
    <col min="12" max="12" width="4" style="179" customWidth="1"/>
    <col min="13" max="13" width="5.28515625" style="179" customWidth="1"/>
    <col min="14" max="14" width="3.42578125" style="179" customWidth="1"/>
    <col min="15" max="15" width="4.42578125" style="179" customWidth="1"/>
    <col min="16" max="16" width="3.42578125" style="179" customWidth="1"/>
    <col min="17" max="17" width="4.140625" style="179" customWidth="1"/>
    <col min="18" max="18" width="3.42578125" style="179" customWidth="1"/>
    <col min="19" max="20" width="4.42578125" style="179" customWidth="1"/>
    <col min="21" max="21" width="4" style="179" customWidth="1"/>
    <col min="22" max="22" width="4.42578125" style="179" customWidth="1"/>
    <col min="23" max="23" width="4.140625" style="179" customWidth="1"/>
    <col min="24" max="24" width="5" style="179" customWidth="1"/>
    <col min="25" max="25" width="4.42578125" style="179" customWidth="1"/>
    <col min="26" max="26" width="5" style="179" customWidth="1"/>
    <col min="27" max="27" width="4.140625" style="179" customWidth="1"/>
    <col min="28" max="28" width="4.42578125" style="179" customWidth="1"/>
    <col min="29" max="29" width="5.28515625" style="179" customWidth="1"/>
    <col min="30" max="30" width="5.7109375" style="179" customWidth="1"/>
    <col min="31" max="16384" width="9.140625" style="179"/>
  </cols>
  <sheetData>
    <row r="1" spans="1:30" ht="26.25" customHeight="1" x14ac:dyDescent="0.25">
      <c r="A1" s="534" t="s">
        <v>476</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6"/>
    </row>
    <row r="2" spans="1:30" ht="21.2" customHeight="1" x14ac:dyDescent="0.25">
      <c r="A2" s="180" t="s">
        <v>242</v>
      </c>
      <c r="B2" s="181" t="s">
        <v>243</v>
      </c>
      <c r="C2" s="180" t="s">
        <v>244</v>
      </c>
      <c r="D2" s="182" t="s">
        <v>332</v>
      </c>
      <c r="E2" s="183" t="s">
        <v>475</v>
      </c>
      <c r="F2" s="181" t="s">
        <v>247</v>
      </c>
      <c r="G2" s="185" t="s">
        <v>248</v>
      </c>
      <c r="H2" s="181" t="s">
        <v>249</v>
      </c>
      <c r="I2" s="182" t="s">
        <v>250</v>
      </c>
      <c r="J2" s="184" t="s">
        <v>251</v>
      </c>
      <c r="K2" s="181" t="s">
        <v>252</v>
      </c>
      <c r="L2" s="182" t="s">
        <v>253</v>
      </c>
      <c r="M2" s="182" t="s">
        <v>254</v>
      </c>
      <c r="N2" s="181" t="s">
        <v>255</v>
      </c>
      <c r="O2" s="184" t="s">
        <v>256</v>
      </c>
      <c r="P2" s="182" t="s">
        <v>257</v>
      </c>
      <c r="Q2" s="182" t="s">
        <v>258</v>
      </c>
      <c r="R2" s="182" t="s">
        <v>259</v>
      </c>
      <c r="S2" s="181" t="s">
        <v>260</v>
      </c>
      <c r="T2" s="181" t="s">
        <v>261</v>
      </c>
      <c r="U2" s="182" t="s">
        <v>262</v>
      </c>
      <c r="V2" s="181" t="s">
        <v>263</v>
      </c>
      <c r="W2" s="182" t="s">
        <v>264</v>
      </c>
      <c r="X2" s="181" t="s">
        <v>265</v>
      </c>
      <c r="Y2" s="182" t="s">
        <v>266</v>
      </c>
      <c r="Z2" s="181" t="s">
        <v>267</v>
      </c>
      <c r="AA2" s="181" t="s">
        <v>268</v>
      </c>
      <c r="AB2" s="181" t="s">
        <v>269</v>
      </c>
      <c r="AC2" s="181" t="s">
        <v>270</v>
      </c>
      <c r="AD2" s="312" t="s">
        <v>427</v>
      </c>
    </row>
    <row r="3" spans="1:30" ht="29.45" customHeight="1" x14ac:dyDescent="0.25">
      <c r="A3" s="328" t="s">
        <v>474</v>
      </c>
      <c r="B3" s="327" t="s">
        <v>473</v>
      </c>
      <c r="C3" s="328" t="s">
        <v>472</v>
      </c>
      <c r="D3" s="327" t="s">
        <v>471</v>
      </c>
      <c r="E3" s="326" t="s">
        <v>276</v>
      </c>
      <c r="F3" s="231">
        <v>50</v>
      </c>
      <c r="G3" s="331">
        <v>4.6600000000000003E-2</v>
      </c>
      <c r="H3" s="330">
        <v>1.8499999999999999E-2</v>
      </c>
      <c r="I3" s="210"/>
      <c r="J3" s="331">
        <v>2.35E-2</v>
      </c>
      <c r="K3" s="330">
        <v>4.6100000000000002E-2</v>
      </c>
      <c r="L3" s="210"/>
      <c r="M3" s="332">
        <v>5.2299999999999999E-2</v>
      </c>
      <c r="N3" s="210"/>
      <c r="O3" s="331">
        <v>3.2399999999999998E-2</v>
      </c>
      <c r="P3" s="210"/>
      <c r="Q3" s="210"/>
      <c r="R3" s="210"/>
      <c r="S3" s="330">
        <v>1.78E-2</v>
      </c>
      <c r="T3" s="210"/>
      <c r="U3" s="210"/>
      <c r="V3" s="330">
        <v>4.07E-2</v>
      </c>
      <c r="W3" s="210"/>
      <c r="X3" s="330">
        <v>2.47E-2</v>
      </c>
      <c r="Y3" s="210"/>
      <c r="Z3" s="330">
        <v>5.5500000000000001E-2</v>
      </c>
      <c r="AA3" s="330">
        <v>5.4399999999999997E-2</v>
      </c>
      <c r="AB3" s="210"/>
      <c r="AC3" s="330">
        <v>2.2000000000000001E-3</v>
      </c>
      <c r="AD3" s="329">
        <v>3.4599999999999999E-2</v>
      </c>
    </row>
    <row r="4" spans="1:30" ht="29.45" customHeight="1" x14ac:dyDescent="0.25">
      <c r="A4" s="543" t="s">
        <v>470</v>
      </c>
      <c r="B4" s="546" t="s">
        <v>469</v>
      </c>
      <c r="C4" s="328" t="s">
        <v>468</v>
      </c>
      <c r="D4" s="327" t="s">
        <v>467</v>
      </c>
      <c r="E4" s="326" t="s">
        <v>276</v>
      </c>
      <c r="F4" s="231">
        <v>30</v>
      </c>
      <c r="G4" s="331">
        <v>1.7299999999999999E-2</v>
      </c>
      <c r="H4" s="330">
        <v>8.6999999999999994E-3</v>
      </c>
      <c r="I4" s="210"/>
      <c r="J4" s="331">
        <v>3.7000000000000002E-3</v>
      </c>
      <c r="K4" s="330">
        <v>1.38E-2</v>
      </c>
      <c r="L4" s="210"/>
      <c r="M4" s="332">
        <v>8.2000000000000007E-3</v>
      </c>
      <c r="N4" s="210"/>
      <c r="O4" s="331">
        <v>3.04E-2</v>
      </c>
      <c r="P4" s="210"/>
      <c r="Q4" s="210"/>
      <c r="R4" s="210"/>
      <c r="S4" s="330">
        <v>0.01</v>
      </c>
      <c r="T4" s="210"/>
      <c r="U4" s="210"/>
      <c r="V4" s="330">
        <v>8.9999999999999993E-3</v>
      </c>
      <c r="W4" s="210"/>
      <c r="X4" s="330">
        <v>9.4999999999999998E-3</v>
      </c>
      <c r="Y4" s="210"/>
      <c r="Z4" s="330">
        <v>2.3599999999999999E-2</v>
      </c>
      <c r="AA4" s="330">
        <v>7.1999999999999998E-3</v>
      </c>
      <c r="AB4" s="210"/>
      <c r="AC4" s="330">
        <v>4.5999999999999999E-3</v>
      </c>
      <c r="AD4" s="329">
        <v>1.2200000000000001E-2</v>
      </c>
    </row>
    <row r="5" spans="1:30" ht="33" customHeight="1" x14ac:dyDescent="0.25">
      <c r="A5" s="544"/>
      <c r="B5" s="547"/>
      <c r="C5" s="328" t="s">
        <v>466</v>
      </c>
      <c r="D5" s="327" t="s">
        <v>465</v>
      </c>
      <c r="E5" s="326" t="s">
        <v>276</v>
      </c>
      <c r="F5" s="241">
        <v>30</v>
      </c>
      <c r="G5" s="295">
        <v>1.1599999999999999E-2</v>
      </c>
      <c r="H5" s="293">
        <v>3.5999999999999999E-3</v>
      </c>
      <c r="I5" s="210"/>
      <c r="J5" s="295">
        <v>4.8999999999999998E-3</v>
      </c>
      <c r="K5" s="293">
        <v>7.7000000000000002E-3</v>
      </c>
      <c r="L5" s="210"/>
      <c r="M5" s="294">
        <v>9.1000000000000004E-3</v>
      </c>
      <c r="N5" s="210"/>
      <c r="O5" s="295">
        <v>3.6799999999999999E-2</v>
      </c>
      <c r="P5" s="210"/>
      <c r="Q5" s="210"/>
      <c r="R5" s="210"/>
      <c r="S5" s="293">
        <v>3.7000000000000002E-3</v>
      </c>
      <c r="T5" s="210"/>
      <c r="U5" s="210"/>
      <c r="V5" s="293">
        <v>7.0000000000000001E-3</v>
      </c>
      <c r="W5" s="210"/>
      <c r="X5" s="293">
        <v>5.1999999999999998E-3</v>
      </c>
      <c r="Y5" s="210"/>
      <c r="Z5" s="293">
        <v>1.37E-2</v>
      </c>
      <c r="AA5" s="293">
        <v>5.1999999999999998E-3</v>
      </c>
      <c r="AB5" s="210"/>
      <c r="AC5" s="293">
        <v>1.2999999999999999E-3</v>
      </c>
      <c r="AD5" s="344">
        <v>9.1999999999999998E-3</v>
      </c>
    </row>
    <row r="6" spans="1:30" ht="32.85" customHeight="1" x14ac:dyDescent="0.25">
      <c r="A6" s="544"/>
      <c r="B6" s="547"/>
      <c r="C6" s="328" t="s">
        <v>464</v>
      </c>
      <c r="D6" s="327" t="s">
        <v>463</v>
      </c>
      <c r="E6" s="326" t="s">
        <v>276</v>
      </c>
      <c r="F6" s="241">
        <v>30</v>
      </c>
      <c r="G6" s="295">
        <v>2.4199999999999999E-2</v>
      </c>
      <c r="H6" s="293">
        <v>2.1700000000000001E-2</v>
      </c>
      <c r="I6" s="210"/>
      <c r="J6" s="295">
        <v>0.1002</v>
      </c>
      <c r="K6" s="293">
        <v>1.38E-2</v>
      </c>
      <c r="L6" s="210"/>
      <c r="M6" s="294">
        <v>6.88E-2</v>
      </c>
      <c r="N6" s="210"/>
      <c r="O6" s="295">
        <v>1.6799999999999999E-2</v>
      </c>
      <c r="P6" s="210"/>
      <c r="Q6" s="210"/>
      <c r="R6" s="210"/>
      <c r="S6" s="293">
        <v>8.9999999999999993E-3</v>
      </c>
      <c r="T6" s="210"/>
      <c r="U6" s="210"/>
      <c r="V6" s="293">
        <v>1.9599999999999999E-2</v>
      </c>
      <c r="W6" s="210"/>
      <c r="X6" s="293">
        <v>2.07E-2</v>
      </c>
      <c r="Y6" s="210"/>
      <c r="Z6" s="293">
        <v>0.1832</v>
      </c>
      <c r="AA6" s="293">
        <v>8.3999999999999995E-3</v>
      </c>
      <c r="AB6" s="210"/>
      <c r="AC6" s="293">
        <v>5.3600000000000002E-2</v>
      </c>
      <c r="AD6" s="344">
        <v>4.4999999999999998E-2</v>
      </c>
    </row>
    <row r="7" spans="1:30" ht="39.75" customHeight="1" x14ac:dyDescent="0.25">
      <c r="A7" s="545"/>
      <c r="B7" s="548"/>
      <c r="C7" s="328" t="s">
        <v>462</v>
      </c>
      <c r="D7" s="327" t="s">
        <v>461</v>
      </c>
      <c r="E7" s="326" t="s">
        <v>276</v>
      </c>
      <c r="F7" s="241">
        <v>30</v>
      </c>
      <c r="G7" s="295">
        <v>6.6900000000000001E-2</v>
      </c>
      <c r="H7" s="293">
        <v>7.6600000000000001E-2</v>
      </c>
      <c r="I7" s="210"/>
      <c r="J7" s="295">
        <v>5.3499999999999999E-2</v>
      </c>
      <c r="K7" s="293">
        <v>7.3599999999999999E-2</v>
      </c>
      <c r="L7" s="210"/>
      <c r="M7" s="294">
        <v>8.43E-2</v>
      </c>
      <c r="N7" s="210"/>
      <c r="O7" s="295">
        <v>6.5100000000000005E-2</v>
      </c>
      <c r="P7" s="210"/>
      <c r="Q7" s="210"/>
      <c r="R7" s="210"/>
      <c r="S7" s="293">
        <v>4.2000000000000003E-2</v>
      </c>
      <c r="T7" s="210"/>
      <c r="U7" s="210"/>
      <c r="V7" s="293">
        <v>9.5899999999999999E-2</v>
      </c>
      <c r="W7" s="210"/>
      <c r="X7" s="293">
        <v>5.3E-3</v>
      </c>
      <c r="Y7" s="210"/>
      <c r="Z7" s="293">
        <v>2.1000000000000001E-2</v>
      </c>
      <c r="AA7" s="293">
        <v>1.7999999999999999E-2</v>
      </c>
      <c r="AB7" s="210"/>
      <c r="AC7" s="293">
        <v>0</v>
      </c>
      <c r="AD7" s="344">
        <v>5.0200000000000002E-2</v>
      </c>
    </row>
    <row r="8" spans="1:30" ht="24.95" customHeight="1" x14ac:dyDescent="0.25">
      <c r="A8" s="539" t="s">
        <v>460</v>
      </c>
      <c r="B8" s="541" t="s">
        <v>459</v>
      </c>
      <c r="C8" s="343" t="s">
        <v>458</v>
      </c>
      <c r="D8" s="327" t="s">
        <v>457</v>
      </c>
      <c r="E8" s="342" t="s">
        <v>354</v>
      </c>
      <c r="F8" s="241">
        <v>30</v>
      </c>
      <c r="G8" s="298">
        <v>5</v>
      </c>
      <c r="H8" s="298">
        <v>0</v>
      </c>
      <c r="I8" s="210"/>
      <c r="J8" s="298">
        <v>1</v>
      </c>
      <c r="K8" s="298">
        <v>10</v>
      </c>
      <c r="L8" s="210"/>
      <c r="M8" s="298">
        <v>0</v>
      </c>
      <c r="N8" s="210"/>
      <c r="O8" s="298">
        <v>0</v>
      </c>
      <c r="P8" s="210"/>
      <c r="Q8" s="210"/>
      <c r="R8" s="210"/>
      <c r="S8" s="298">
        <v>1</v>
      </c>
      <c r="T8" s="210"/>
      <c r="U8" s="210"/>
      <c r="V8" s="298">
        <v>0</v>
      </c>
      <c r="W8" s="210"/>
      <c r="X8" s="298">
        <v>0</v>
      </c>
      <c r="Y8" s="210"/>
      <c r="Z8" s="298">
        <v>0</v>
      </c>
      <c r="AA8" s="298">
        <v>1</v>
      </c>
      <c r="AB8" s="210"/>
      <c r="AC8" s="298">
        <v>0</v>
      </c>
      <c r="AD8" s="333" t="s">
        <v>444</v>
      </c>
    </row>
    <row r="9" spans="1:30" ht="27.6" customHeight="1" x14ac:dyDescent="0.25">
      <c r="A9" s="549"/>
      <c r="B9" s="550"/>
      <c r="C9" s="328" t="s">
        <v>456</v>
      </c>
      <c r="D9" s="327" t="s">
        <v>455</v>
      </c>
      <c r="E9" s="326" t="s">
        <v>404</v>
      </c>
      <c r="F9" s="231">
        <v>50</v>
      </c>
      <c r="G9" s="341" t="s">
        <v>403</v>
      </c>
      <c r="H9" s="338" t="s">
        <v>403</v>
      </c>
      <c r="I9" s="210"/>
      <c r="J9" s="341" t="s">
        <v>402</v>
      </c>
      <c r="K9" s="338" t="s">
        <v>403</v>
      </c>
      <c r="L9" s="210"/>
      <c r="M9" s="340" t="s">
        <v>403</v>
      </c>
      <c r="N9" s="210"/>
      <c r="O9" s="339" t="s">
        <v>402</v>
      </c>
      <c r="P9" s="210"/>
      <c r="Q9" s="210"/>
      <c r="R9" s="210"/>
      <c r="S9" s="338" t="s">
        <v>403</v>
      </c>
      <c r="T9" s="210"/>
      <c r="U9" s="210"/>
      <c r="V9" s="338" t="s">
        <v>402</v>
      </c>
      <c r="W9" s="210"/>
      <c r="X9" s="338" t="s">
        <v>402</v>
      </c>
      <c r="Y9" s="210"/>
      <c r="Z9" s="338" t="s">
        <v>402</v>
      </c>
      <c r="AA9" s="338" t="s">
        <v>403</v>
      </c>
      <c r="AB9" s="210"/>
      <c r="AC9" s="338" t="s">
        <v>402</v>
      </c>
      <c r="AD9" s="334" t="s">
        <v>444</v>
      </c>
    </row>
    <row r="10" spans="1:30" ht="26.45" customHeight="1" x14ac:dyDescent="0.25">
      <c r="A10" s="540"/>
      <c r="B10" s="542"/>
      <c r="C10" s="328" t="s">
        <v>454</v>
      </c>
      <c r="D10" s="327" t="s">
        <v>453</v>
      </c>
      <c r="E10" s="326" t="s">
        <v>276</v>
      </c>
      <c r="F10" s="241">
        <v>50</v>
      </c>
      <c r="G10" s="307">
        <v>5.46</v>
      </c>
      <c r="H10" s="305">
        <v>2.89</v>
      </c>
      <c r="I10" s="210"/>
      <c r="J10" s="307">
        <v>0.1</v>
      </c>
      <c r="K10" s="305">
        <v>1.9</v>
      </c>
      <c r="L10" s="210"/>
      <c r="M10" s="306">
        <v>0</v>
      </c>
      <c r="N10" s="210"/>
      <c r="O10" s="337">
        <v>1.25</v>
      </c>
      <c r="P10" s="210"/>
      <c r="Q10" s="210"/>
      <c r="R10" s="210"/>
      <c r="S10" s="305">
        <v>0.2</v>
      </c>
      <c r="T10" s="210"/>
      <c r="U10" s="210"/>
      <c r="V10" s="305">
        <v>3.75</v>
      </c>
      <c r="W10" s="210"/>
      <c r="X10" s="305">
        <v>1.1000000000000001</v>
      </c>
      <c r="Y10" s="210"/>
      <c r="Z10" s="305">
        <v>3.89</v>
      </c>
      <c r="AA10" s="305">
        <v>1.2</v>
      </c>
      <c r="AB10" s="210"/>
      <c r="AC10" s="305">
        <v>0</v>
      </c>
      <c r="AD10" s="336">
        <v>1.81</v>
      </c>
    </row>
    <row r="11" spans="1:30" ht="29.45" customHeight="1" x14ac:dyDescent="0.25">
      <c r="A11" s="328" t="s">
        <v>452</v>
      </c>
      <c r="B11" s="327" t="s">
        <v>451</v>
      </c>
      <c r="C11" s="328" t="s">
        <v>450</v>
      </c>
      <c r="D11" s="327" t="s">
        <v>449</v>
      </c>
      <c r="E11" s="326" t="s">
        <v>354</v>
      </c>
      <c r="F11" s="231">
        <v>100</v>
      </c>
      <c r="G11" s="335">
        <v>0</v>
      </c>
      <c r="H11" s="335">
        <v>0</v>
      </c>
      <c r="I11" s="210"/>
      <c r="J11" s="335">
        <v>0</v>
      </c>
      <c r="K11" s="335">
        <v>1</v>
      </c>
      <c r="L11" s="210"/>
      <c r="M11" s="335">
        <v>0</v>
      </c>
      <c r="N11" s="210"/>
      <c r="O11" s="335">
        <v>0</v>
      </c>
      <c r="P11" s="210"/>
      <c r="Q11" s="210"/>
      <c r="R11" s="210"/>
      <c r="S11" s="335">
        <v>0</v>
      </c>
      <c r="T11" s="210"/>
      <c r="U11" s="210"/>
      <c r="V11" s="335">
        <v>0</v>
      </c>
      <c r="W11" s="210"/>
      <c r="X11" s="335">
        <v>0</v>
      </c>
      <c r="Y11" s="210"/>
      <c r="Z11" s="335">
        <v>0</v>
      </c>
      <c r="AA11" s="335">
        <v>0</v>
      </c>
      <c r="AB11" s="210"/>
      <c r="AC11" s="335">
        <v>0</v>
      </c>
      <c r="AD11" s="334" t="s">
        <v>444</v>
      </c>
    </row>
    <row r="12" spans="1:30" ht="24" customHeight="1" x14ac:dyDescent="0.25">
      <c r="A12" s="539" t="s">
        <v>448</v>
      </c>
      <c r="B12" s="541" t="s">
        <v>447</v>
      </c>
      <c r="C12" s="328" t="s">
        <v>446</v>
      </c>
      <c r="D12" s="327" t="s">
        <v>445</v>
      </c>
      <c r="E12" s="326" t="s">
        <v>354</v>
      </c>
      <c r="F12" s="241">
        <v>30</v>
      </c>
      <c r="G12" s="298">
        <v>11</v>
      </c>
      <c r="H12" s="298">
        <v>0</v>
      </c>
      <c r="I12" s="301"/>
      <c r="J12" s="298">
        <v>23</v>
      </c>
      <c r="K12" s="298">
        <v>19</v>
      </c>
      <c r="L12" s="301"/>
      <c r="M12" s="298">
        <v>3</v>
      </c>
      <c r="N12" s="301"/>
      <c r="O12" s="298">
        <v>8</v>
      </c>
      <c r="P12" s="301"/>
      <c r="Q12" s="301"/>
      <c r="R12" s="301"/>
      <c r="S12" s="298">
        <v>2</v>
      </c>
      <c r="T12" s="301"/>
      <c r="U12" s="301"/>
      <c r="V12" s="298">
        <v>3</v>
      </c>
      <c r="W12" s="301"/>
      <c r="X12" s="298">
        <v>2</v>
      </c>
      <c r="Y12" s="301"/>
      <c r="Z12" s="298">
        <v>0</v>
      </c>
      <c r="AA12" s="298">
        <v>3</v>
      </c>
      <c r="AB12" s="301"/>
      <c r="AC12" s="298">
        <v>0</v>
      </c>
      <c r="AD12" s="333" t="s">
        <v>444</v>
      </c>
    </row>
    <row r="13" spans="1:30" ht="29.85" customHeight="1" x14ac:dyDescent="0.25">
      <c r="A13" s="540"/>
      <c r="B13" s="542"/>
      <c r="C13" s="328" t="s">
        <v>443</v>
      </c>
      <c r="D13" s="327" t="s">
        <v>442</v>
      </c>
      <c r="E13" s="326" t="s">
        <v>276</v>
      </c>
      <c r="F13" s="231">
        <v>50</v>
      </c>
      <c r="G13" s="331">
        <v>2.1999999999999999E-2</v>
      </c>
      <c r="H13" s="330">
        <v>3.5999999999999999E-3</v>
      </c>
      <c r="I13" s="210"/>
      <c r="J13" s="331">
        <v>2.92E-2</v>
      </c>
      <c r="K13" s="330">
        <v>2.3800000000000002E-2</v>
      </c>
      <c r="L13" s="210"/>
      <c r="M13" s="332">
        <v>4.0000000000000001E-3</v>
      </c>
      <c r="N13" s="210"/>
      <c r="O13" s="331">
        <v>1.61E-2</v>
      </c>
      <c r="P13" s="210"/>
      <c r="Q13" s="210"/>
      <c r="R13" s="210"/>
      <c r="S13" s="330">
        <v>8.6999999999999994E-3</v>
      </c>
      <c r="T13" s="210"/>
      <c r="U13" s="210"/>
      <c r="V13" s="330">
        <v>2.8899999999999999E-2</v>
      </c>
      <c r="W13" s="210"/>
      <c r="X13" s="330">
        <v>3.5999999999999999E-3</v>
      </c>
      <c r="Y13" s="210"/>
      <c r="Z13" s="330">
        <v>2E-3</v>
      </c>
      <c r="AA13" s="330">
        <v>2.6200000000000001E-2</v>
      </c>
      <c r="AB13" s="210"/>
      <c r="AC13" s="330">
        <v>0</v>
      </c>
      <c r="AD13" s="329">
        <v>1.4E-2</v>
      </c>
    </row>
    <row r="14" spans="1:30" ht="30.2" customHeight="1" x14ac:dyDescent="0.25">
      <c r="A14" s="539" t="s">
        <v>441</v>
      </c>
      <c r="B14" s="541" t="s">
        <v>440</v>
      </c>
      <c r="C14" s="328" t="s">
        <v>439</v>
      </c>
      <c r="D14" s="327" t="s">
        <v>438</v>
      </c>
      <c r="E14" s="326" t="s">
        <v>276</v>
      </c>
      <c r="F14" s="231">
        <v>50</v>
      </c>
      <c r="G14" s="331">
        <v>1.06E-2</v>
      </c>
      <c r="H14" s="330">
        <v>5.4000000000000003E-3</v>
      </c>
      <c r="I14" s="210"/>
      <c r="J14" s="331">
        <v>6.1100000000000002E-2</v>
      </c>
      <c r="K14" s="330">
        <v>4.7999999999999996E-3</v>
      </c>
      <c r="L14" s="210"/>
      <c r="M14" s="332">
        <v>6.88E-2</v>
      </c>
      <c r="N14" s="210"/>
      <c r="O14" s="331">
        <v>5.5999999999999999E-3</v>
      </c>
      <c r="P14" s="210"/>
      <c r="Q14" s="210"/>
      <c r="R14" s="210"/>
      <c r="S14" s="330">
        <v>4.4999999999999997E-3</v>
      </c>
      <c r="T14" s="210"/>
      <c r="U14" s="210"/>
      <c r="V14" s="330">
        <v>1.47E-2</v>
      </c>
      <c r="W14" s="210"/>
      <c r="X14" s="330">
        <v>0.1399</v>
      </c>
      <c r="Y14" s="210"/>
      <c r="Z14" s="330">
        <v>0.12379999999999999</v>
      </c>
      <c r="AA14" s="330">
        <v>2.52E-2</v>
      </c>
      <c r="AB14" s="210"/>
      <c r="AC14" s="330">
        <v>0</v>
      </c>
      <c r="AD14" s="329">
        <v>3.8699999999999998E-2</v>
      </c>
    </row>
    <row r="15" spans="1:30" ht="29.45" customHeight="1" x14ac:dyDescent="0.25">
      <c r="A15" s="540"/>
      <c r="B15" s="542"/>
      <c r="C15" s="328" t="s">
        <v>437</v>
      </c>
      <c r="D15" s="327" t="s">
        <v>436</v>
      </c>
      <c r="E15" s="326" t="s">
        <v>276</v>
      </c>
      <c r="F15" s="231">
        <v>50</v>
      </c>
      <c r="G15" s="325">
        <v>0.68</v>
      </c>
      <c r="H15" s="322">
        <v>0</v>
      </c>
      <c r="I15" s="210"/>
      <c r="J15" s="325">
        <v>0.19</v>
      </c>
      <c r="K15" s="322">
        <v>0.76</v>
      </c>
      <c r="L15" s="210"/>
      <c r="M15" s="324">
        <v>0</v>
      </c>
      <c r="N15" s="210"/>
      <c r="O15" s="323">
        <v>0.5</v>
      </c>
      <c r="P15" s="210"/>
      <c r="Q15" s="210"/>
      <c r="R15" s="210"/>
      <c r="S15" s="322">
        <v>0.28999999999999998</v>
      </c>
      <c r="T15" s="210"/>
      <c r="U15" s="210"/>
      <c r="V15" s="322">
        <v>2.13</v>
      </c>
      <c r="W15" s="210"/>
      <c r="X15" s="322">
        <v>0.3</v>
      </c>
      <c r="Y15" s="210"/>
      <c r="Z15" s="322">
        <v>1.33</v>
      </c>
      <c r="AA15" s="322">
        <v>0</v>
      </c>
      <c r="AB15" s="210"/>
      <c r="AC15" s="322">
        <v>0</v>
      </c>
      <c r="AD15" s="321">
        <v>0.51</v>
      </c>
    </row>
  </sheetData>
  <mergeCells count="9">
    <mergeCell ref="A12:A13"/>
    <mergeCell ref="B12:B13"/>
    <mergeCell ref="A14:A15"/>
    <mergeCell ref="B14:B15"/>
    <mergeCell ref="A1:AD1"/>
    <mergeCell ref="A4:A7"/>
    <mergeCell ref="B4:B7"/>
    <mergeCell ref="A8:A10"/>
    <mergeCell ref="B8:B1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workbookViewId="0">
      <selection activeCell="G21" sqref="G21"/>
    </sheetView>
  </sheetViews>
  <sheetFormatPr defaultRowHeight="12.75" x14ac:dyDescent="0.25"/>
  <cols>
    <col min="1" max="1" width="4.5703125" style="179" customWidth="1"/>
    <col min="2" max="2" width="18.7109375" style="179" customWidth="1"/>
    <col min="3" max="3" width="4.5703125" style="179" customWidth="1"/>
    <col min="4" max="4" width="16" style="179" customWidth="1"/>
    <col min="5" max="5" width="4.5703125" style="179" customWidth="1"/>
    <col min="6" max="7" width="4.140625" style="179" customWidth="1"/>
    <col min="8" max="8" width="3.5703125" style="179" customWidth="1"/>
    <col min="9" max="9" width="4.42578125" style="179" customWidth="1"/>
    <col min="10" max="11" width="4" style="179" customWidth="1"/>
    <col min="12" max="12" width="3.5703125" style="179" customWidth="1"/>
    <col min="13" max="13" width="5" style="179" customWidth="1"/>
    <col min="14" max="14" width="3.42578125" style="179" customWidth="1"/>
    <col min="15" max="15" width="4.140625" style="179" customWidth="1"/>
    <col min="16" max="16" width="3.5703125" style="179" customWidth="1"/>
    <col min="17" max="17" width="4" style="179" customWidth="1"/>
    <col min="18" max="18" width="4.140625" style="179" customWidth="1"/>
    <col min="19" max="20" width="3.5703125" style="179" customWidth="1"/>
    <col min="21" max="21" width="4.140625" style="179" customWidth="1"/>
    <col min="22" max="22" width="5" style="179" customWidth="1"/>
    <col min="23" max="23" width="4.5703125" style="179" customWidth="1"/>
    <col min="24" max="24" width="4" style="179" customWidth="1"/>
    <col min="25" max="25" width="4.140625" style="179" customWidth="1"/>
    <col min="26" max="26" width="4.7109375" style="179" customWidth="1"/>
    <col min="27" max="27" width="4.42578125" style="179" customWidth="1"/>
    <col min="28" max="28" width="3.5703125" style="179" customWidth="1"/>
    <col min="29" max="29" width="5" style="179" customWidth="1"/>
    <col min="30" max="16384" width="9.140625" style="179"/>
  </cols>
  <sheetData>
    <row r="1" spans="1:29" ht="26.25" customHeight="1" x14ac:dyDescent="0.25">
      <c r="A1" s="534" t="s">
        <v>485</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6"/>
    </row>
    <row r="2" spans="1:29" ht="21.2" customHeight="1" x14ac:dyDescent="0.25">
      <c r="A2" s="180" t="s">
        <v>242</v>
      </c>
      <c r="B2" s="181" t="s">
        <v>243</v>
      </c>
      <c r="C2" s="180" t="s">
        <v>244</v>
      </c>
      <c r="D2" s="182" t="s">
        <v>332</v>
      </c>
      <c r="E2" s="180" t="s">
        <v>379</v>
      </c>
      <c r="F2" s="184" t="s">
        <v>247</v>
      </c>
      <c r="G2" s="181" t="s">
        <v>248</v>
      </c>
      <c r="H2" s="184" t="s">
        <v>249</v>
      </c>
      <c r="I2" s="185" t="s">
        <v>250</v>
      </c>
      <c r="J2" s="182" t="s">
        <v>251</v>
      </c>
      <c r="K2" s="181" t="s">
        <v>252</v>
      </c>
      <c r="L2" s="184" t="s">
        <v>253</v>
      </c>
      <c r="M2" s="181" t="s">
        <v>254</v>
      </c>
      <c r="N2" s="181" t="s">
        <v>255</v>
      </c>
      <c r="O2" s="184" t="s">
        <v>256</v>
      </c>
      <c r="P2" s="181" t="s">
        <v>257</v>
      </c>
      <c r="Q2" s="181" t="s">
        <v>258</v>
      </c>
      <c r="R2" s="181" t="s">
        <v>259</v>
      </c>
      <c r="S2" s="181" t="s">
        <v>260</v>
      </c>
      <c r="T2" s="181" t="s">
        <v>261</v>
      </c>
      <c r="U2" s="181" t="s">
        <v>262</v>
      </c>
      <c r="V2" s="181" t="s">
        <v>263</v>
      </c>
      <c r="W2" s="181" t="s">
        <v>264</v>
      </c>
      <c r="X2" s="181" t="s">
        <v>265</v>
      </c>
      <c r="Y2" s="181" t="s">
        <v>266</v>
      </c>
      <c r="Z2" s="182" t="s">
        <v>267</v>
      </c>
      <c r="AA2" s="184" t="s">
        <v>268</v>
      </c>
      <c r="AB2" s="181" t="s">
        <v>269</v>
      </c>
      <c r="AC2" s="181" t="s">
        <v>270</v>
      </c>
    </row>
    <row r="3" spans="1:29" ht="29.45" customHeight="1" x14ac:dyDescent="0.25">
      <c r="A3" s="349" t="s">
        <v>474</v>
      </c>
      <c r="B3" s="327" t="s">
        <v>484</v>
      </c>
      <c r="C3" s="328" t="s">
        <v>472</v>
      </c>
      <c r="D3" s="327" t="s">
        <v>483</v>
      </c>
      <c r="E3" s="347" t="s">
        <v>276</v>
      </c>
      <c r="F3" s="230">
        <v>50</v>
      </c>
      <c r="G3" s="231">
        <v>67</v>
      </c>
      <c r="H3" s="233">
        <v>27</v>
      </c>
      <c r="I3" s="230">
        <v>0</v>
      </c>
      <c r="J3" s="232">
        <v>34</v>
      </c>
      <c r="K3" s="231">
        <v>67</v>
      </c>
      <c r="L3" s="230">
        <v>0</v>
      </c>
      <c r="M3" s="231">
        <v>76</v>
      </c>
      <c r="N3" s="231">
        <v>0</v>
      </c>
      <c r="O3" s="230">
        <v>47</v>
      </c>
      <c r="P3" s="231">
        <v>0</v>
      </c>
      <c r="Q3" s="231">
        <v>0</v>
      </c>
      <c r="R3" s="231">
        <v>0</v>
      </c>
      <c r="S3" s="231">
        <v>26</v>
      </c>
      <c r="T3" s="231">
        <v>0</v>
      </c>
      <c r="U3" s="231">
        <v>0</v>
      </c>
      <c r="V3" s="231">
        <v>59</v>
      </c>
      <c r="W3" s="231">
        <v>0</v>
      </c>
      <c r="X3" s="231">
        <v>36</v>
      </c>
      <c r="Y3" s="231">
        <v>0</v>
      </c>
      <c r="Z3" s="231">
        <v>80</v>
      </c>
      <c r="AA3" s="230">
        <v>79</v>
      </c>
      <c r="AB3" s="231">
        <v>0</v>
      </c>
      <c r="AC3" s="231">
        <v>3</v>
      </c>
    </row>
    <row r="4" spans="1:29" ht="29.25" customHeight="1" x14ac:dyDescent="0.25">
      <c r="A4" s="543" t="s">
        <v>470</v>
      </c>
      <c r="B4" s="546" t="s">
        <v>482</v>
      </c>
      <c r="C4" s="328" t="s">
        <v>468</v>
      </c>
      <c r="D4" s="327" t="s">
        <v>467</v>
      </c>
      <c r="E4" s="347" t="s">
        <v>276</v>
      </c>
      <c r="F4" s="230">
        <v>30</v>
      </c>
      <c r="G4" s="231">
        <v>43</v>
      </c>
      <c r="H4" s="233">
        <v>21</v>
      </c>
      <c r="I4" s="230">
        <v>0</v>
      </c>
      <c r="J4" s="232">
        <v>9</v>
      </c>
      <c r="K4" s="231">
        <v>34</v>
      </c>
      <c r="L4" s="230">
        <v>0</v>
      </c>
      <c r="M4" s="231">
        <v>20</v>
      </c>
      <c r="N4" s="231">
        <v>0</v>
      </c>
      <c r="O4" s="230">
        <v>75</v>
      </c>
      <c r="P4" s="231">
        <v>0</v>
      </c>
      <c r="Q4" s="231">
        <v>0</v>
      </c>
      <c r="R4" s="231">
        <v>0</v>
      </c>
      <c r="S4" s="231">
        <v>25</v>
      </c>
      <c r="T4" s="231">
        <v>0</v>
      </c>
      <c r="U4" s="231">
        <v>0</v>
      </c>
      <c r="V4" s="231">
        <v>22</v>
      </c>
      <c r="W4" s="231">
        <v>0</v>
      </c>
      <c r="X4" s="231">
        <v>23</v>
      </c>
      <c r="Y4" s="231">
        <v>0</v>
      </c>
      <c r="Z4" s="231">
        <v>58</v>
      </c>
      <c r="AA4" s="230">
        <v>18</v>
      </c>
      <c r="AB4" s="231">
        <v>0</v>
      </c>
      <c r="AC4" s="231">
        <v>11</v>
      </c>
    </row>
    <row r="5" spans="1:29" ht="33" customHeight="1" x14ac:dyDescent="0.25">
      <c r="A5" s="544"/>
      <c r="B5" s="547"/>
      <c r="C5" s="328" t="s">
        <v>466</v>
      </c>
      <c r="D5" s="327" t="s">
        <v>465</v>
      </c>
      <c r="E5" s="347" t="s">
        <v>276</v>
      </c>
      <c r="F5" s="240">
        <v>30</v>
      </c>
      <c r="G5" s="241">
        <v>38</v>
      </c>
      <c r="H5" s="243">
        <v>12</v>
      </c>
      <c r="I5" s="240">
        <v>0</v>
      </c>
      <c r="J5" s="242">
        <v>16</v>
      </c>
      <c r="K5" s="241">
        <v>25</v>
      </c>
      <c r="L5" s="240">
        <v>0</v>
      </c>
      <c r="M5" s="241">
        <v>30</v>
      </c>
      <c r="N5" s="241">
        <v>0</v>
      </c>
      <c r="O5" s="243">
        <v>121</v>
      </c>
      <c r="P5" s="241">
        <v>0</v>
      </c>
      <c r="Q5" s="241">
        <v>0</v>
      </c>
      <c r="R5" s="241">
        <v>0</v>
      </c>
      <c r="S5" s="241">
        <v>12</v>
      </c>
      <c r="T5" s="241">
        <v>0</v>
      </c>
      <c r="U5" s="241">
        <v>0</v>
      </c>
      <c r="V5" s="241">
        <v>23</v>
      </c>
      <c r="W5" s="241">
        <v>0</v>
      </c>
      <c r="X5" s="241">
        <v>17</v>
      </c>
      <c r="Y5" s="241">
        <v>0</v>
      </c>
      <c r="Z5" s="241">
        <v>45</v>
      </c>
      <c r="AA5" s="240">
        <v>17</v>
      </c>
      <c r="AB5" s="241">
        <v>0</v>
      </c>
      <c r="AC5" s="241">
        <v>4</v>
      </c>
    </row>
    <row r="6" spans="1:29" ht="32.85" customHeight="1" x14ac:dyDescent="0.25">
      <c r="A6" s="544"/>
      <c r="B6" s="547"/>
      <c r="C6" s="328" t="s">
        <v>464</v>
      </c>
      <c r="D6" s="327" t="s">
        <v>463</v>
      </c>
      <c r="E6" s="347" t="s">
        <v>276</v>
      </c>
      <c r="F6" s="240">
        <v>30</v>
      </c>
      <c r="G6" s="241">
        <v>16</v>
      </c>
      <c r="H6" s="243">
        <v>14</v>
      </c>
      <c r="I6" s="240">
        <v>0</v>
      </c>
      <c r="J6" s="242">
        <v>67</v>
      </c>
      <c r="K6" s="241">
        <v>9</v>
      </c>
      <c r="L6" s="240">
        <v>0</v>
      </c>
      <c r="M6" s="241">
        <v>46</v>
      </c>
      <c r="N6" s="241">
        <v>0</v>
      </c>
      <c r="O6" s="240">
        <v>11</v>
      </c>
      <c r="P6" s="241">
        <v>0</v>
      </c>
      <c r="Q6" s="241">
        <v>0</v>
      </c>
      <c r="R6" s="241">
        <v>0</v>
      </c>
      <c r="S6" s="241">
        <v>6</v>
      </c>
      <c r="T6" s="241">
        <v>0</v>
      </c>
      <c r="U6" s="241">
        <v>0</v>
      </c>
      <c r="V6" s="241">
        <v>13</v>
      </c>
      <c r="W6" s="241">
        <v>0</v>
      </c>
      <c r="X6" s="241">
        <v>14</v>
      </c>
      <c r="Y6" s="241">
        <v>0</v>
      </c>
      <c r="Z6" s="242">
        <v>122</v>
      </c>
      <c r="AA6" s="240">
        <v>6</v>
      </c>
      <c r="AB6" s="241">
        <v>0</v>
      </c>
      <c r="AC6" s="241">
        <v>36</v>
      </c>
    </row>
    <row r="7" spans="1:29" ht="35.1" customHeight="1" x14ac:dyDescent="0.25">
      <c r="A7" s="545"/>
      <c r="B7" s="548"/>
      <c r="C7" s="328" t="s">
        <v>462</v>
      </c>
      <c r="D7" s="327" t="s">
        <v>481</v>
      </c>
      <c r="E7" s="347" t="s">
        <v>276</v>
      </c>
      <c r="F7" s="240">
        <v>30</v>
      </c>
      <c r="G7" s="241">
        <v>40</v>
      </c>
      <c r="H7" s="243">
        <v>46</v>
      </c>
      <c r="I7" s="240">
        <v>0</v>
      </c>
      <c r="J7" s="242">
        <v>32</v>
      </c>
      <c r="K7" s="241">
        <v>44</v>
      </c>
      <c r="L7" s="240">
        <v>0</v>
      </c>
      <c r="M7" s="241">
        <v>50</v>
      </c>
      <c r="N7" s="241">
        <v>0</v>
      </c>
      <c r="O7" s="240">
        <v>39</v>
      </c>
      <c r="P7" s="241">
        <v>0</v>
      </c>
      <c r="Q7" s="241">
        <v>0</v>
      </c>
      <c r="R7" s="241">
        <v>0</v>
      </c>
      <c r="S7" s="241">
        <v>25</v>
      </c>
      <c r="T7" s="241">
        <v>0</v>
      </c>
      <c r="U7" s="241">
        <v>0</v>
      </c>
      <c r="V7" s="241">
        <v>57</v>
      </c>
      <c r="W7" s="241">
        <v>0</v>
      </c>
      <c r="X7" s="241">
        <v>3</v>
      </c>
      <c r="Y7" s="241">
        <v>0</v>
      </c>
      <c r="Z7" s="241">
        <v>13</v>
      </c>
      <c r="AA7" s="240">
        <v>11</v>
      </c>
      <c r="AB7" s="241">
        <v>0</v>
      </c>
      <c r="AC7" s="241">
        <v>0</v>
      </c>
    </row>
    <row r="8" spans="1:29" ht="24.95" customHeight="1" x14ac:dyDescent="0.25">
      <c r="A8" s="539" t="s">
        <v>460</v>
      </c>
      <c r="B8" s="541" t="s">
        <v>459</v>
      </c>
      <c r="C8" s="343" t="s">
        <v>458</v>
      </c>
      <c r="D8" s="327" t="s">
        <v>457</v>
      </c>
      <c r="E8" s="350" t="s">
        <v>354</v>
      </c>
      <c r="F8" s="240">
        <v>30</v>
      </c>
      <c r="G8" s="237">
        <v>150</v>
      </c>
      <c r="H8" s="239">
        <v>0</v>
      </c>
      <c r="I8" s="245"/>
      <c r="J8" s="238">
        <v>30</v>
      </c>
      <c r="K8" s="237">
        <v>300</v>
      </c>
      <c r="L8" s="245"/>
      <c r="M8" s="237">
        <v>0</v>
      </c>
      <c r="N8" s="245"/>
      <c r="O8" s="239">
        <v>0</v>
      </c>
      <c r="P8" s="245"/>
      <c r="Q8" s="245"/>
      <c r="R8" s="245"/>
      <c r="S8" s="237">
        <v>30</v>
      </c>
      <c r="T8" s="245"/>
      <c r="U8" s="245"/>
      <c r="V8" s="237">
        <v>0</v>
      </c>
      <c r="W8" s="245"/>
      <c r="X8" s="237">
        <v>0</v>
      </c>
      <c r="Y8" s="245"/>
      <c r="Z8" s="237">
        <v>0</v>
      </c>
      <c r="AA8" s="239">
        <v>30</v>
      </c>
      <c r="AB8" s="245"/>
      <c r="AC8" s="237">
        <v>0</v>
      </c>
    </row>
    <row r="9" spans="1:29" ht="27.6" customHeight="1" x14ac:dyDescent="0.25">
      <c r="A9" s="549"/>
      <c r="B9" s="550"/>
      <c r="C9" s="328" t="s">
        <v>456</v>
      </c>
      <c r="D9" s="327" t="s">
        <v>455</v>
      </c>
      <c r="E9" s="347" t="s">
        <v>404</v>
      </c>
      <c r="F9" s="230">
        <v>50</v>
      </c>
      <c r="G9" s="249">
        <v>50</v>
      </c>
      <c r="H9" s="251">
        <v>50</v>
      </c>
      <c r="I9" s="245"/>
      <c r="J9" s="250">
        <v>0</v>
      </c>
      <c r="K9" s="249">
        <v>50</v>
      </c>
      <c r="L9" s="245"/>
      <c r="M9" s="249">
        <v>50</v>
      </c>
      <c r="N9" s="245"/>
      <c r="O9" s="248">
        <v>0</v>
      </c>
      <c r="P9" s="245"/>
      <c r="Q9" s="245"/>
      <c r="R9" s="245"/>
      <c r="S9" s="249">
        <v>50</v>
      </c>
      <c r="T9" s="245"/>
      <c r="U9" s="245"/>
      <c r="V9" s="249">
        <v>0</v>
      </c>
      <c r="W9" s="245"/>
      <c r="X9" s="249">
        <v>0</v>
      </c>
      <c r="Y9" s="245"/>
      <c r="Z9" s="249">
        <v>0</v>
      </c>
      <c r="AA9" s="248">
        <v>50</v>
      </c>
      <c r="AB9" s="245"/>
      <c r="AC9" s="249">
        <v>0</v>
      </c>
    </row>
    <row r="10" spans="1:29" ht="26.45" customHeight="1" x14ac:dyDescent="0.25">
      <c r="A10" s="540"/>
      <c r="B10" s="542"/>
      <c r="C10" s="343" t="s">
        <v>454</v>
      </c>
      <c r="D10" s="327" t="s">
        <v>480</v>
      </c>
      <c r="E10" s="350" t="s">
        <v>276</v>
      </c>
      <c r="F10" s="240">
        <v>50</v>
      </c>
      <c r="G10" s="241">
        <v>151</v>
      </c>
      <c r="H10" s="243">
        <v>80</v>
      </c>
      <c r="I10" s="240">
        <v>0</v>
      </c>
      <c r="J10" s="242">
        <v>3</v>
      </c>
      <c r="K10" s="241">
        <v>53</v>
      </c>
      <c r="L10" s="240">
        <v>0</v>
      </c>
      <c r="M10" s="241">
        <v>0</v>
      </c>
      <c r="N10" s="241">
        <v>0</v>
      </c>
      <c r="O10" s="240">
        <v>34</v>
      </c>
      <c r="P10" s="241">
        <v>0</v>
      </c>
      <c r="Q10" s="241">
        <v>0</v>
      </c>
      <c r="R10" s="241">
        <v>0</v>
      </c>
      <c r="S10" s="241">
        <v>6</v>
      </c>
      <c r="T10" s="241">
        <v>0</v>
      </c>
      <c r="U10" s="241">
        <v>0</v>
      </c>
      <c r="V10" s="241">
        <v>103</v>
      </c>
      <c r="W10" s="241">
        <v>0</v>
      </c>
      <c r="X10" s="241">
        <v>30</v>
      </c>
      <c r="Y10" s="241">
        <v>0</v>
      </c>
      <c r="Z10" s="242">
        <v>107</v>
      </c>
      <c r="AA10" s="240">
        <v>33</v>
      </c>
      <c r="AB10" s="241">
        <v>0</v>
      </c>
      <c r="AC10" s="241">
        <v>0</v>
      </c>
    </row>
    <row r="11" spans="1:29" ht="29.45" customHeight="1" x14ac:dyDescent="0.25">
      <c r="A11" s="349" t="s">
        <v>452</v>
      </c>
      <c r="B11" s="327" t="s">
        <v>451</v>
      </c>
      <c r="C11" s="328" t="s">
        <v>450</v>
      </c>
      <c r="D11" s="327" t="s">
        <v>449</v>
      </c>
      <c r="E11" s="347" t="s">
        <v>354</v>
      </c>
      <c r="F11" s="233">
        <v>100</v>
      </c>
      <c r="G11" s="249">
        <v>0</v>
      </c>
      <c r="H11" s="248">
        <v>0</v>
      </c>
      <c r="I11" s="245"/>
      <c r="J11" s="250">
        <v>0</v>
      </c>
      <c r="K11" s="249">
        <v>100</v>
      </c>
      <c r="L11" s="245"/>
      <c r="M11" s="249">
        <v>0</v>
      </c>
      <c r="N11" s="245"/>
      <c r="O11" s="248">
        <v>0</v>
      </c>
      <c r="P11" s="245"/>
      <c r="Q11" s="245"/>
      <c r="R11" s="245"/>
      <c r="S11" s="249">
        <v>0</v>
      </c>
      <c r="T11" s="245"/>
      <c r="U11" s="245"/>
      <c r="V11" s="249">
        <v>0</v>
      </c>
      <c r="W11" s="245"/>
      <c r="X11" s="249">
        <v>0</v>
      </c>
      <c r="Y11" s="245"/>
      <c r="Z11" s="249">
        <v>0</v>
      </c>
      <c r="AA11" s="248">
        <v>0</v>
      </c>
      <c r="AB11" s="245"/>
      <c r="AC11" s="249">
        <v>0</v>
      </c>
    </row>
    <row r="12" spans="1:29" ht="24" customHeight="1" x14ac:dyDescent="0.25">
      <c r="A12" s="539" t="s">
        <v>448</v>
      </c>
      <c r="B12" s="546" t="s">
        <v>479</v>
      </c>
      <c r="C12" s="328" t="s">
        <v>446</v>
      </c>
      <c r="D12" s="327" t="s">
        <v>445</v>
      </c>
      <c r="E12" s="347" t="s">
        <v>354</v>
      </c>
      <c r="F12" s="240">
        <v>30</v>
      </c>
      <c r="G12" s="237">
        <v>330</v>
      </c>
      <c r="H12" s="239">
        <v>0</v>
      </c>
      <c r="I12" s="319"/>
      <c r="J12" s="246">
        <v>690</v>
      </c>
      <c r="K12" s="237">
        <v>570</v>
      </c>
      <c r="L12" s="319"/>
      <c r="M12" s="237">
        <v>90</v>
      </c>
      <c r="N12" s="319"/>
      <c r="O12" s="236">
        <v>240</v>
      </c>
      <c r="P12" s="319"/>
      <c r="Q12" s="319"/>
      <c r="R12" s="319"/>
      <c r="S12" s="237">
        <v>60</v>
      </c>
      <c r="T12" s="319"/>
      <c r="U12" s="319"/>
      <c r="V12" s="237">
        <v>90</v>
      </c>
      <c r="W12" s="319"/>
      <c r="X12" s="237">
        <v>60</v>
      </c>
      <c r="Y12" s="319"/>
      <c r="Z12" s="237">
        <v>0</v>
      </c>
      <c r="AA12" s="239">
        <v>90</v>
      </c>
      <c r="AB12" s="319"/>
      <c r="AC12" s="237">
        <v>0</v>
      </c>
    </row>
    <row r="13" spans="1:29" ht="29.85" customHeight="1" x14ac:dyDescent="0.25">
      <c r="A13" s="540"/>
      <c r="B13" s="548"/>
      <c r="C13" s="328" t="s">
        <v>443</v>
      </c>
      <c r="D13" s="327" t="s">
        <v>442</v>
      </c>
      <c r="E13" s="347" t="s">
        <v>276</v>
      </c>
      <c r="F13" s="230">
        <v>50</v>
      </c>
      <c r="G13" s="231">
        <v>79</v>
      </c>
      <c r="H13" s="233">
        <v>13</v>
      </c>
      <c r="I13" s="230">
        <v>0</v>
      </c>
      <c r="J13" s="348">
        <v>104</v>
      </c>
      <c r="K13" s="231">
        <v>85</v>
      </c>
      <c r="L13" s="230">
        <v>0</v>
      </c>
      <c r="M13" s="231">
        <v>14</v>
      </c>
      <c r="N13" s="231">
        <v>0</v>
      </c>
      <c r="O13" s="230">
        <v>57</v>
      </c>
      <c r="P13" s="231">
        <v>0</v>
      </c>
      <c r="Q13" s="231">
        <v>0</v>
      </c>
      <c r="R13" s="231">
        <v>0</v>
      </c>
      <c r="S13" s="231">
        <v>31</v>
      </c>
      <c r="T13" s="231">
        <v>0</v>
      </c>
      <c r="U13" s="231">
        <v>0</v>
      </c>
      <c r="V13" s="231">
        <v>103</v>
      </c>
      <c r="W13" s="231">
        <v>0</v>
      </c>
      <c r="X13" s="231">
        <v>13</v>
      </c>
      <c r="Y13" s="231">
        <v>0</v>
      </c>
      <c r="Z13" s="231">
        <v>7</v>
      </c>
      <c r="AA13" s="230">
        <v>93</v>
      </c>
      <c r="AB13" s="231">
        <v>0</v>
      </c>
      <c r="AC13" s="231">
        <v>0</v>
      </c>
    </row>
    <row r="14" spans="1:29" ht="30.2" customHeight="1" x14ac:dyDescent="0.25">
      <c r="A14" s="539" t="s">
        <v>441</v>
      </c>
      <c r="B14" s="541" t="s">
        <v>478</v>
      </c>
      <c r="C14" s="328" t="s">
        <v>439</v>
      </c>
      <c r="D14" s="327" t="s">
        <v>438</v>
      </c>
      <c r="E14" s="347" t="s">
        <v>276</v>
      </c>
      <c r="F14" s="230">
        <v>50</v>
      </c>
      <c r="G14" s="231">
        <v>14</v>
      </c>
      <c r="H14" s="230">
        <v>7</v>
      </c>
      <c r="I14" s="230">
        <v>0</v>
      </c>
      <c r="J14" s="232">
        <v>79</v>
      </c>
      <c r="K14" s="231">
        <v>6</v>
      </c>
      <c r="L14" s="230">
        <v>0</v>
      </c>
      <c r="M14" s="231">
        <v>89</v>
      </c>
      <c r="N14" s="231">
        <v>0</v>
      </c>
      <c r="O14" s="230">
        <v>7</v>
      </c>
      <c r="P14" s="231">
        <v>0</v>
      </c>
      <c r="Q14" s="231">
        <v>0</v>
      </c>
      <c r="R14" s="231">
        <v>0</v>
      </c>
      <c r="S14" s="231">
        <v>6</v>
      </c>
      <c r="T14" s="231">
        <v>0</v>
      </c>
      <c r="U14" s="231">
        <v>0</v>
      </c>
      <c r="V14" s="231">
        <v>19</v>
      </c>
      <c r="W14" s="231">
        <v>0</v>
      </c>
      <c r="X14" s="231">
        <v>181</v>
      </c>
      <c r="Y14" s="231">
        <v>0</v>
      </c>
      <c r="Z14" s="232">
        <v>160</v>
      </c>
      <c r="AA14" s="230">
        <v>33</v>
      </c>
      <c r="AB14" s="231">
        <v>0</v>
      </c>
      <c r="AC14" s="231">
        <v>0</v>
      </c>
    </row>
    <row r="15" spans="1:29" ht="29.45" customHeight="1" x14ac:dyDescent="0.25">
      <c r="A15" s="540"/>
      <c r="B15" s="542"/>
      <c r="C15" s="328" t="s">
        <v>437</v>
      </c>
      <c r="D15" s="327" t="s">
        <v>477</v>
      </c>
      <c r="E15" s="347" t="s">
        <v>276</v>
      </c>
      <c r="F15" s="230">
        <v>50</v>
      </c>
      <c r="G15" s="231">
        <v>66</v>
      </c>
      <c r="H15" s="230">
        <v>0</v>
      </c>
      <c r="I15" s="230">
        <v>0</v>
      </c>
      <c r="J15" s="232">
        <v>19</v>
      </c>
      <c r="K15" s="231">
        <v>74</v>
      </c>
      <c r="L15" s="230">
        <v>0</v>
      </c>
      <c r="M15" s="231">
        <v>0</v>
      </c>
      <c r="N15" s="231">
        <v>0</v>
      </c>
      <c r="O15" s="230">
        <v>49</v>
      </c>
      <c r="P15" s="231">
        <v>0</v>
      </c>
      <c r="Q15" s="231">
        <v>0</v>
      </c>
      <c r="R15" s="231">
        <v>0</v>
      </c>
      <c r="S15" s="231">
        <v>28</v>
      </c>
      <c r="T15" s="231">
        <v>0</v>
      </c>
      <c r="U15" s="231">
        <v>0</v>
      </c>
      <c r="V15" s="231">
        <v>206</v>
      </c>
      <c r="W15" s="231">
        <v>0</v>
      </c>
      <c r="X15" s="231">
        <v>29</v>
      </c>
      <c r="Y15" s="231">
        <v>0</v>
      </c>
      <c r="Z15" s="232">
        <v>129</v>
      </c>
      <c r="AA15" s="230">
        <v>0</v>
      </c>
      <c r="AB15" s="231">
        <v>0</v>
      </c>
      <c r="AC15" s="231">
        <v>0</v>
      </c>
    </row>
    <row r="16" spans="1:29" ht="19.5" customHeight="1" x14ac:dyDescent="0.25">
      <c r="A16" s="492" t="s">
        <v>346</v>
      </c>
      <c r="B16" s="493"/>
      <c r="C16" s="493"/>
      <c r="D16" s="493"/>
      <c r="E16" s="493"/>
      <c r="F16" s="494"/>
      <c r="G16" s="317">
        <v>1043</v>
      </c>
      <c r="H16" s="345">
        <v>270</v>
      </c>
      <c r="I16" s="318">
        <v>0</v>
      </c>
      <c r="J16" s="346">
        <v>1083</v>
      </c>
      <c r="K16" s="317">
        <v>1417</v>
      </c>
      <c r="L16" s="318">
        <v>0</v>
      </c>
      <c r="M16" s="314">
        <v>465</v>
      </c>
      <c r="N16" s="314">
        <v>0</v>
      </c>
      <c r="O16" s="345">
        <v>680</v>
      </c>
      <c r="P16" s="314">
        <v>0</v>
      </c>
      <c r="Q16" s="314">
        <v>0</v>
      </c>
      <c r="R16" s="314">
        <v>0</v>
      </c>
      <c r="S16" s="314">
        <v>304</v>
      </c>
      <c r="T16" s="314">
        <v>0</v>
      </c>
      <c r="U16" s="314">
        <v>0</v>
      </c>
      <c r="V16" s="314">
        <v>696</v>
      </c>
      <c r="W16" s="314">
        <v>0</v>
      </c>
      <c r="X16" s="314">
        <v>406</v>
      </c>
      <c r="Y16" s="314">
        <v>0</v>
      </c>
      <c r="Z16" s="316">
        <v>722</v>
      </c>
      <c r="AA16" s="318">
        <v>459</v>
      </c>
      <c r="AB16" s="314">
        <v>0</v>
      </c>
      <c r="AC16" s="314">
        <v>55</v>
      </c>
    </row>
  </sheetData>
  <mergeCells count="10">
    <mergeCell ref="A1:AC1"/>
    <mergeCell ref="A4:A7"/>
    <mergeCell ref="B4:B7"/>
    <mergeCell ref="A8:A10"/>
    <mergeCell ref="B8:B10"/>
    <mergeCell ref="A12:A13"/>
    <mergeCell ref="B12:B13"/>
    <mergeCell ref="A14:A15"/>
    <mergeCell ref="B14:B15"/>
    <mergeCell ref="A16:F1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workbookViewId="0">
      <selection activeCell="G21" sqref="G21"/>
    </sheetView>
  </sheetViews>
  <sheetFormatPr defaultRowHeight="12.75" x14ac:dyDescent="0.25"/>
  <cols>
    <col min="1" max="1" width="4.7109375" style="179" customWidth="1"/>
    <col min="2" max="2" width="18.7109375" style="179" customWidth="1"/>
    <col min="3" max="3" width="5" style="179" customWidth="1"/>
    <col min="4" max="4" width="15" style="179" customWidth="1"/>
    <col min="5" max="5" width="5" style="179" customWidth="1"/>
    <col min="6" max="6" width="4" style="179" customWidth="1"/>
    <col min="7" max="7" width="4.42578125" style="179" customWidth="1"/>
    <col min="8" max="11" width="4.140625" style="179" customWidth="1"/>
    <col min="12" max="12" width="4.5703125" style="179" customWidth="1"/>
    <col min="13" max="13" width="5" style="179" customWidth="1"/>
    <col min="14" max="14" width="4.42578125" style="179" customWidth="1"/>
    <col min="15" max="16" width="4.140625" style="179" customWidth="1"/>
    <col min="17" max="17" width="5" style="179" customWidth="1"/>
    <col min="18" max="19" width="4.42578125" style="179" customWidth="1"/>
    <col min="20" max="20" width="5" style="179" customWidth="1"/>
    <col min="21" max="21" width="4.42578125" style="179" customWidth="1"/>
    <col min="22" max="22" width="5" style="179" customWidth="1"/>
    <col min="23" max="23" width="4.140625" style="179" customWidth="1"/>
    <col min="24" max="24" width="4.42578125" style="179" customWidth="1"/>
    <col min="25" max="25" width="5" style="179" customWidth="1"/>
    <col min="26" max="26" width="4.140625" style="179" customWidth="1"/>
    <col min="27" max="27" width="4.42578125" style="179" customWidth="1"/>
    <col min="28" max="28" width="4" style="179" customWidth="1"/>
    <col min="29" max="29" width="5.140625" style="179" customWidth="1"/>
    <col min="30" max="30" width="5.5703125" style="179" customWidth="1"/>
    <col min="31" max="16384" width="9.140625" style="179"/>
  </cols>
  <sheetData>
    <row r="1" spans="1:30" ht="26.25" customHeight="1" x14ac:dyDescent="0.25">
      <c r="A1" s="534" t="s">
        <v>526</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6"/>
    </row>
    <row r="2" spans="1:30" ht="21.2" customHeight="1" x14ac:dyDescent="0.25">
      <c r="A2" s="180" t="s">
        <v>525</v>
      </c>
      <c r="B2" s="181" t="s">
        <v>243</v>
      </c>
      <c r="C2" s="180" t="s">
        <v>524</v>
      </c>
      <c r="D2" s="182" t="s">
        <v>332</v>
      </c>
      <c r="E2" s="183" t="s">
        <v>246</v>
      </c>
      <c r="F2" s="181" t="s">
        <v>247</v>
      </c>
      <c r="G2" s="182" t="s">
        <v>248</v>
      </c>
      <c r="H2" s="186" t="s">
        <v>249</v>
      </c>
      <c r="I2" s="182" t="s">
        <v>250</v>
      </c>
      <c r="J2" s="182" t="s">
        <v>251</v>
      </c>
      <c r="K2" s="182" t="s">
        <v>252</v>
      </c>
      <c r="L2" s="182" t="s">
        <v>253</v>
      </c>
      <c r="M2" s="182" t="s">
        <v>254</v>
      </c>
      <c r="N2" s="181" t="s">
        <v>255</v>
      </c>
      <c r="O2" s="184" t="s">
        <v>256</v>
      </c>
      <c r="P2" s="181" t="s">
        <v>257</v>
      </c>
      <c r="Q2" s="181" t="s">
        <v>258</v>
      </c>
      <c r="R2" s="184" t="s">
        <v>259</v>
      </c>
      <c r="S2" s="181" t="s">
        <v>260</v>
      </c>
      <c r="T2" s="181" t="s">
        <v>261</v>
      </c>
      <c r="U2" s="182" t="s">
        <v>262</v>
      </c>
      <c r="V2" s="181" t="s">
        <v>263</v>
      </c>
      <c r="W2" s="182" t="s">
        <v>264</v>
      </c>
      <c r="X2" s="182" t="s">
        <v>265</v>
      </c>
      <c r="Y2" s="181" t="s">
        <v>266</v>
      </c>
      <c r="Z2" s="182" t="s">
        <v>267</v>
      </c>
      <c r="AA2" s="182" t="s">
        <v>268</v>
      </c>
      <c r="AB2" s="186" t="s">
        <v>269</v>
      </c>
      <c r="AC2" s="182" t="s">
        <v>270</v>
      </c>
      <c r="AD2" s="312" t="s">
        <v>427</v>
      </c>
    </row>
    <row r="3" spans="1:30" ht="26.85" customHeight="1" x14ac:dyDescent="0.25">
      <c r="A3" s="551" t="s">
        <v>523</v>
      </c>
      <c r="B3" s="555" t="s">
        <v>522</v>
      </c>
      <c r="C3" s="354" t="s">
        <v>521</v>
      </c>
      <c r="D3" s="353" t="s">
        <v>520</v>
      </c>
      <c r="E3" s="352" t="s">
        <v>276</v>
      </c>
      <c r="F3" s="360">
        <v>30</v>
      </c>
      <c r="G3" s="210"/>
      <c r="H3" s="210"/>
      <c r="I3" s="210"/>
      <c r="J3" s="210"/>
      <c r="K3" s="210"/>
      <c r="L3" s="210"/>
      <c r="M3" s="210"/>
      <c r="N3" s="293">
        <v>0</v>
      </c>
      <c r="O3" s="295">
        <v>1.9099999999999999E-2</v>
      </c>
      <c r="P3" s="210"/>
      <c r="Q3" s="293">
        <v>7.7999999999999996E-3</v>
      </c>
      <c r="R3" s="295">
        <v>0</v>
      </c>
      <c r="S3" s="293">
        <v>1.8499999999999999E-2</v>
      </c>
      <c r="T3" s="295">
        <v>2.8E-3</v>
      </c>
      <c r="U3" s="210"/>
      <c r="V3" s="293">
        <v>2.2100000000000002E-2</v>
      </c>
      <c r="W3" s="210"/>
      <c r="X3" s="210"/>
      <c r="Y3" s="293">
        <v>0</v>
      </c>
      <c r="Z3" s="210"/>
      <c r="AA3" s="210"/>
      <c r="AB3" s="210"/>
      <c r="AC3" s="210"/>
      <c r="AD3" s="308">
        <v>8.8000000000000005E-3</v>
      </c>
    </row>
    <row r="4" spans="1:30" ht="41.45" customHeight="1" x14ac:dyDescent="0.25">
      <c r="A4" s="552"/>
      <c r="B4" s="556"/>
      <c r="C4" s="354" t="s">
        <v>519</v>
      </c>
      <c r="D4" s="355" t="s">
        <v>518</v>
      </c>
      <c r="E4" s="352" t="s">
        <v>276</v>
      </c>
      <c r="F4" s="360">
        <v>30</v>
      </c>
      <c r="G4" s="210"/>
      <c r="H4" s="210"/>
      <c r="I4" s="210"/>
      <c r="J4" s="210"/>
      <c r="K4" s="210"/>
      <c r="L4" s="210"/>
      <c r="M4" s="210"/>
      <c r="N4" s="298">
        <v>0</v>
      </c>
      <c r="O4" s="298">
        <v>1</v>
      </c>
      <c r="P4" s="210"/>
      <c r="Q4" s="298">
        <v>0</v>
      </c>
      <c r="R4" s="298">
        <v>0</v>
      </c>
      <c r="S4" s="298">
        <v>1</v>
      </c>
      <c r="T4" s="298">
        <v>1</v>
      </c>
      <c r="U4" s="210"/>
      <c r="V4" s="298">
        <v>0</v>
      </c>
      <c r="W4" s="210"/>
      <c r="X4" s="210"/>
      <c r="Y4" s="298">
        <v>1</v>
      </c>
      <c r="Z4" s="210"/>
      <c r="AA4" s="210"/>
      <c r="AB4" s="210"/>
      <c r="AC4" s="210"/>
      <c r="AD4" s="304">
        <v>0.5</v>
      </c>
    </row>
    <row r="5" spans="1:30" ht="26.45" customHeight="1" x14ac:dyDescent="0.25">
      <c r="A5" s="362" t="s">
        <v>517</v>
      </c>
      <c r="B5" s="353" t="s">
        <v>516</v>
      </c>
      <c r="C5" s="362" t="s">
        <v>515</v>
      </c>
      <c r="D5" s="353" t="s">
        <v>514</v>
      </c>
      <c r="E5" s="361" t="s">
        <v>307</v>
      </c>
      <c r="F5" s="357" t="s">
        <v>513</v>
      </c>
      <c r="G5" s="210"/>
      <c r="H5" s="210"/>
      <c r="I5" s="210"/>
      <c r="J5" s="210"/>
      <c r="K5" s="210"/>
      <c r="L5" s="210"/>
      <c r="M5" s="210"/>
      <c r="N5" s="305">
        <v>0.36</v>
      </c>
      <c r="O5" s="337">
        <v>0.23</v>
      </c>
      <c r="P5" s="210"/>
      <c r="Q5" s="305">
        <v>0.7</v>
      </c>
      <c r="R5" s="337">
        <v>0.42</v>
      </c>
      <c r="S5" s="305">
        <v>0.33</v>
      </c>
      <c r="T5" s="307">
        <v>0.39</v>
      </c>
      <c r="U5" s="210"/>
      <c r="V5" s="305">
        <v>0.3</v>
      </c>
      <c r="W5" s="210"/>
      <c r="X5" s="210"/>
      <c r="Y5" s="305">
        <v>0.42</v>
      </c>
      <c r="Z5" s="210"/>
      <c r="AA5" s="210"/>
      <c r="AB5" s="210"/>
      <c r="AC5" s="210"/>
      <c r="AD5" s="297" t="s">
        <v>390</v>
      </c>
    </row>
    <row r="6" spans="1:30" ht="27.2" customHeight="1" x14ac:dyDescent="0.25">
      <c r="A6" s="551" t="s">
        <v>512</v>
      </c>
      <c r="B6" s="553" t="s">
        <v>511</v>
      </c>
      <c r="C6" s="354" t="s">
        <v>510</v>
      </c>
      <c r="D6" s="353" t="s">
        <v>509</v>
      </c>
      <c r="E6" s="352" t="s">
        <v>404</v>
      </c>
      <c r="F6" s="360">
        <v>40</v>
      </c>
      <c r="G6" s="210"/>
      <c r="H6" s="210"/>
      <c r="I6" s="210"/>
      <c r="J6" s="210"/>
      <c r="K6" s="210"/>
      <c r="L6" s="210"/>
      <c r="M6" s="210"/>
      <c r="N6" s="302" t="s">
        <v>403</v>
      </c>
      <c r="O6" s="359" t="s">
        <v>403</v>
      </c>
      <c r="P6" s="210"/>
      <c r="Q6" s="302" t="s">
        <v>403</v>
      </c>
      <c r="R6" s="358" t="s">
        <v>403</v>
      </c>
      <c r="S6" s="302" t="s">
        <v>403</v>
      </c>
      <c r="T6" s="358" t="s">
        <v>403</v>
      </c>
      <c r="U6" s="210"/>
      <c r="V6" s="302" t="s">
        <v>403</v>
      </c>
      <c r="W6" s="210"/>
      <c r="X6" s="210"/>
      <c r="Y6" s="302" t="s">
        <v>403</v>
      </c>
      <c r="Z6" s="210"/>
      <c r="AA6" s="210"/>
      <c r="AB6" s="210"/>
      <c r="AC6" s="210"/>
      <c r="AD6" s="287" t="s">
        <v>390</v>
      </c>
    </row>
    <row r="7" spans="1:30" ht="30" customHeight="1" x14ac:dyDescent="0.25">
      <c r="A7" s="552"/>
      <c r="B7" s="554"/>
      <c r="C7" s="354" t="s">
        <v>508</v>
      </c>
      <c r="D7" s="364" t="s">
        <v>507</v>
      </c>
      <c r="E7" s="352" t="s">
        <v>276</v>
      </c>
      <c r="F7" s="351">
        <v>40</v>
      </c>
      <c r="G7" s="210"/>
      <c r="H7" s="210"/>
      <c r="I7" s="210"/>
      <c r="J7" s="210"/>
      <c r="K7" s="210"/>
      <c r="L7" s="210"/>
      <c r="M7" s="210"/>
      <c r="N7" s="322">
        <v>0.41</v>
      </c>
      <c r="O7" s="323">
        <v>0.6</v>
      </c>
      <c r="P7" s="210"/>
      <c r="Q7" s="322">
        <v>0.28000000000000003</v>
      </c>
      <c r="R7" s="323">
        <v>0.3</v>
      </c>
      <c r="S7" s="322">
        <v>0.38</v>
      </c>
      <c r="T7" s="325">
        <v>0.27</v>
      </c>
      <c r="U7" s="210"/>
      <c r="V7" s="322">
        <v>0.44</v>
      </c>
      <c r="W7" s="210"/>
      <c r="X7" s="210"/>
      <c r="Y7" s="322">
        <v>0.45</v>
      </c>
      <c r="Z7" s="210"/>
      <c r="AA7" s="210"/>
      <c r="AB7" s="210"/>
      <c r="AC7" s="210"/>
      <c r="AD7" s="304">
        <v>0.39</v>
      </c>
    </row>
    <row r="8" spans="1:30" ht="36.75" customHeight="1" x14ac:dyDescent="0.25">
      <c r="A8" s="551" t="s">
        <v>506</v>
      </c>
      <c r="B8" s="553" t="s">
        <v>505</v>
      </c>
      <c r="C8" s="354" t="s">
        <v>504</v>
      </c>
      <c r="D8" s="353" t="s">
        <v>503</v>
      </c>
      <c r="E8" s="352" t="s">
        <v>276</v>
      </c>
      <c r="F8" s="360">
        <v>30</v>
      </c>
      <c r="G8" s="210"/>
      <c r="H8" s="210"/>
      <c r="I8" s="210"/>
      <c r="J8" s="210"/>
      <c r="K8" s="210"/>
      <c r="L8" s="210"/>
      <c r="M8" s="210"/>
      <c r="N8" s="293">
        <v>0</v>
      </c>
      <c r="O8" s="295">
        <v>5.0000000000000001E-4</v>
      </c>
      <c r="P8" s="210"/>
      <c r="Q8" s="293">
        <v>0</v>
      </c>
      <c r="R8" s="295">
        <v>5.7000000000000002E-3</v>
      </c>
      <c r="S8" s="293">
        <v>1.21E-2</v>
      </c>
      <c r="T8" s="295">
        <v>0</v>
      </c>
      <c r="U8" s="210"/>
      <c r="V8" s="293">
        <v>0.16769999999999999</v>
      </c>
      <c r="W8" s="210"/>
      <c r="X8" s="210"/>
      <c r="Y8" s="293">
        <v>0</v>
      </c>
      <c r="Z8" s="210"/>
      <c r="AA8" s="210"/>
      <c r="AB8" s="210"/>
      <c r="AC8" s="210"/>
      <c r="AD8" s="292">
        <v>2.3300000000000001E-2</v>
      </c>
    </row>
    <row r="9" spans="1:30" ht="26.1" customHeight="1" x14ac:dyDescent="0.25">
      <c r="A9" s="552"/>
      <c r="B9" s="554"/>
      <c r="C9" s="362" t="s">
        <v>502</v>
      </c>
      <c r="D9" s="353" t="s">
        <v>501</v>
      </c>
      <c r="E9" s="361" t="s">
        <v>276</v>
      </c>
      <c r="F9" s="360">
        <v>30</v>
      </c>
      <c r="G9" s="210"/>
      <c r="H9" s="210"/>
      <c r="I9" s="210"/>
      <c r="J9" s="210"/>
      <c r="K9" s="210"/>
      <c r="L9" s="210"/>
      <c r="M9" s="210"/>
      <c r="N9" s="311">
        <v>1</v>
      </c>
      <c r="O9" s="363">
        <v>1</v>
      </c>
      <c r="P9" s="210"/>
      <c r="Q9" s="293">
        <v>0.4017</v>
      </c>
      <c r="R9" s="363">
        <v>1</v>
      </c>
      <c r="S9" s="311">
        <v>1</v>
      </c>
      <c r="T9" s="295">
        <v>0.82930000000000004</v>
      </c>
      <c r="U9" s="210"/>
      <c r="V9" s="311">
        <v>1</v>
      </c>
      <c r="W9" s="210"/>
      <c r="X9" s="210"/>
      <c r="Y9" s="293">
        <v>0.81930000000000003</v>
      </c>
      <c r="Z9" s="210"/>
      <c r="AA9" s="210"/>
      <c r="AB9" s="210"/>
      <c r="AC9" s="210"/>
      <c r="AD9" s="308">
        <v>0.88129999999999997</v>
      </c>
    </row>
    <row r="10" spans="1:30" ht="35.25" customHeight="1" x14ac:dyDescent="0.25">
      <c r="A10" s="354" t="s">
        <v>500</v>
      </c>
      <c r="B10" s="353" t="s">
        <v>499</v>
      </c>
      <c r="C10" s="354" t="s">
        <v>498</v>
      </c>
      <c r="D10" s="353" t="s">
        <v>497</v>
      </c>
      <c r="E10" s="352" t="s">
        <v>276</v>
      </c>
      <c r="F10" s="360">
        <v>20</v>
      </c>
      <c r="G10" s="210"/>
      <c r="H10" s="210"/>
      <c r="I10" s="210"/>
      <c r="J10" s="210"/>
      <c r="K10" s="210"/>
      <c r="L10" s="210"/>
      <c r="M10" s="210"/>
      <c r="N10" s="293">
        <v>0</v>
      </c>
      <c r="O10" s="295">
        <v>0</v>
      </c>
      <c r="P10" s="210"/>
      <c r="Q10" s="293">
        <v>0</v>
      </c>
      <c r="R10" s="295">
        <v>0</v>
      </c>
      <c r="S10" s="293">
        <v>2.8500000000000001E-2</v>
      </c>
      <c r="T10" s="295">
        <v>6.4799999999999996E-2</v>
      </c>
      <c r="U10" s="210"/>
      <c r="V10" s="293">
        <v>7.6300000000000007E-2</v>
      </c>
      <c r="W10" s="210"/>
      <c r="X10" s="210"/>
      <c r="Y10" s="293">
        <v>0</v>
      </c>
      <c r="Z10" s="210"/>
      <c r="AA10" s="210"/>
      <c r="AB10" s="210"/>
      <c r="AC10" s="210"/>
      <c r="AD10" s="292">
        <v>2.12E-2</v>
      </c>
    </row>
    <row r="11" spans="1:30" ht="24.95" customHeight="1" x14ac:dyDescent="0.25">
      <c r="A11" s="551" t="s">
        <v>496</v>
      </c>
      <c r="B11" s="553" t="s">
        <v>495</v>
      </c>
      <c r="C11" s="362" t="s">
        <v>494</v>
      </c>
      <c r="D11" s="353" t="s">
        <v>493</v>
      </c>
      <c r="E11" s="361" t="s">
        <v>404</v>
      </c>
      <c r="F11" s="360">
        <v>40</v>
      </c>
      <c r="G11" s="210"/>
      <c r="H11" s="210"/>
      <c r="I11" s="210"/>
      <c r="J11" s="210"/>
      <c r="K11" s="210"/>
      <c r="L11" s="210"/>
      <c r="M11" s="210"/>
      <c r="N11" s="302" t="s">
        <v>402</v>
      </c>
      <c r="O11" s="359" t="s">
        <v>403</v>
      </c>
      <c r="P11" s="210"/>
      <c r="Q11" s="302" t="s">
        <v>402</v>
      </c>
      <c r="R11" s="359" t="s">
        <v>403</v>
      </c>
      <c r="S11" s="302" t="s">
        <v>403</v>
      </c>
      <c r="T11" s="358" t="s">
        <v>402</v>
      </c>
      <c r="U11" s="210"/>
      <c r="V11" s="302" t="s">
        <v>402</v>
      </c>
      <c r="W11" s="210"/>
      <c r="X11" s="210"/>
      <c r="Y11" s="302" t="s">
        <v>402</v>
      </c>
      <c r="Z11" s="210"/>
      <c r="AA11" s="210"/>
      <c r="AB11" s="210"/>
      <c r="AC11" s="210"/>
      <c r="AD11" s="297" t="s">
        <v>390</v>
      </c>
    </row>
    <row r="12" spans="1:30" ht="36.950000000000003" customHeight="1" x14ac:dyDescent="0.25">
      <c r="A12" s="552"/>
      <c r="B12" s="554"/>
      <c r="C12" s="354" t="s">
        <v>492</v>
      </c>
      <c r="D12" s="353" t="s">
        <v>491</v>
      </c>
      <c r="E12" s="352" t="s">
        <v>307</v>
      </c>
      <c r="F12" s="357" t="s">
        <v>490</v>
      </c>
      <c r="G12" s="210"/>
      <c r="H12" s="210"/>
      <c r="I12" s="210"/>
      <c r="J12" s="210"/>
      <c r="K12" s="210"/>
      <c r="L12" s="210"/>
      <c r="M12" s="210"/>
      <c r="N12" s="298">
        <v>20</v>
      </c>
      <c r="O12" s="356">
        <v>40</v>
      </c>
      <c r="P12" s="210"/>
      <c r="Q12" s="298">
        <v>20</v>
      </c>
      <c r="R12" s="356">
        <v>40</v>
      </c>
      <c r="S12" s="298">
        <v>20</v>
      </c>
      <c r="T12" s="298">
        <v>20</v>
      </c>
      <c r="U12" s="210"/>
      <c r="V12" s="298">
        <v>40</v>
      </c>
      <c r="W12" s="210"/>
      <c r="X12" s="210"/>
      <c r="Y12" s="298">
        <v>20</v>
      </c>
      <c r="Z12" s="210"/>
      <c r="AA12" s="210"/>
      <c r="AB12" s="210"/>
      <c r="AC12" s="210"/>
      <c r="AD12" s="287" t="s">
        <v>390</v>
      </c>
    </row>
    <row r="13" spans="1:30" ht="29.85" customHeight="1" x14ac:dyDescent="0.25">
      <c r="A13" s="354" t="s">
        <v>489</v>
      </c>
      <c r="B13" s="355" t="s">
        <v>488</v>
      </c>
      <c r="C13" s="354" t="s">
        <v>487</v>
      </c>
      <c r="D13" s="353" t="s">
        <v>486</v>
      </c>
      <c r="E13" s="352" t="s">
        <v>276</v>
      </c>
      <c r="F13" s="351">
        <v>40</v>
      </c>
      <c r="G13" s="210"/>
      <c r="H13" s="210"/>
      <c r="I13" s="210"/>
      <c r="J13" s="210"/>
      <c r="K13" s="210"/>
      <c r="L13" s="210"/>
      <c r="M13" s="210"/>
      <c r="N13" s="330">
        <v>0</v>
      </c>
      <c r="O13" s="331">
        <v>1.5299999999999999E-2</v>
      </c>
      <c r="P13" s="210"/>
      <c r="Q13" s="330">
        <v>1.04E-2</v>
      </c>
      <c r="R13" s="331">
        <v>2.4400000000000002E-2</v>
      </c>
      <c r="S13" s="330">
        <v>1.23E-2</v>
      </c>
      <c r="T13" s="331">
        <v>8.5000000000000006E-3</v>
      </c>
      <c r="U13" s="210"/>
      <c r="V13" s="330">
        <v>1.3299999999999999E-2</v>
      </c>
      <c r="W13" s="210"/>
      <c r="X13" s="210"/>
      <c r="Y13" s="330">
        <v>4.7000000000000002E-3</v>
      </c>
      <c r="Z13" s="210"/>
      <c r="AA13" s="210"/>
      <c r="AB13" s="210"/>
      <c r="AC13" s="210"/>
      <c r="AD13" s="292">
        <v>1.11E-2</v>
      </c>
    </row>
  </sheetData>
  <mergeCells count="9">
    <mergeCell ref="A8:A9"/>
    <mergeCell ref="B8:B9"/>
    <mergeCell ref="A11:A12"/>
    <mergeCell ref="B11:B12"/>
    <mergeCell ref="A1:AD1"/>
    <mergeCell ref="A3:A4"/>
    <mergeCell ref="B3:B4"/>
    <mergeCell ref="A6:A7"/>
    <mergeCell ref="B6:B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workbookViewId="0">
      <selection activeCell="G21" sqref="G21"/>
    </sheetView>
  </sheetViews>
  <sheetFormatPr defaultRowHeight="12.75" x14ac:dyDescent="0.25"/>
  <cols>
    <col min="1" max="1" width="4.7109375" style="179" customWidth="1"/>
    <col min="2" max="2" width="18.7109375" style="179" customWidth="1"/>
    <col min="3" max="3" width="5" style="179" customWidth="1"/>
    <col min="4" max="4" width="16.42578125" style="179" customWidth="1"/>
    <col min="5" max="5" width="4.7109375" style="179" customWidth="1"/>
    <col min="6" max="6" width="4" style="179" customWidth="1"/>
    <col min="7" max="7" width="4.7109375" style="179" customWidth="1"/>
    <col min="8" max="8" width="4.140625" style="179" customWidth="1"/>
    <col min="9" max="9" width="4.42578125" style="179" customWidth="1"/>
    <col min="10" max="10" width="4.7109375" style="179" customWidth="1"/>
    <col min="11" max="11" width="4.42578125" style="179" customWidth="1"/>
    <col min="12" max="12" width="4.5703125" style="179" customWidth="1"/>
    <col min="13" max="13" width="5.5703125" style="179" customWidth="1"/>
    <col min="14" max="16" width="4.140625" style="179" customWidth="1"/>
    <col min="17" max="17" width="4.7109375" style="179" customWidth="1"/>
    <col min="18" max="19" width="4.5703125" style="179" customWidth="1"/>
    <col min="20" max="20" width="4" style="179" customWidth="1"/>
    <col min="21" max="21" width="4.7109375" style="179" customWidth="1"/>
    <col min="22" max="23" width="4.5703125" style="179" customWidth="1"/>
    <col min="24" max="24" width="4.7109375" style="179" customWidth="1"/>
    <col min="25" max="26" width="4.5703125" style="179" customWidth="1"/>
    <col min="27" max="27" width="4.7109375" style="179" customWidth="1"/>
    <col min="28" max="28" width="4.140625" style="179" customWidth="1"/>
    <col min="29" max="29" width="5.5703125" style="179" customWidth="1"/>
    <col min="30" max="16384" width="9.140625" style="179"/>
  </cols>
  <sheetData>
    <row r="1" spans="1:29" ht="26.25" customHeight="1" x14ac:dyDescent="0.25">
      <c r="A1" s="534" t="s">
        <v>566</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6"/>
    </row>
    <row r="2" spans="1:29" ht="21.2" customHeight="1" x14ac:dyDescent="0.25">
      <c r="A2" s="180" t="s">
        <v>242</v>
      </c>
      <c r="B2" s="181" t="s">
        <v>243</v>
      </c>
      <c r="C2" s="180" t="s">
        <v>244</v>
      </c>
      <c r="D2" s="182" t="s">
        <v>332</v>
      </c>
      <c r="E2" s="183" t="s">
        <v>246</v>
      </c>
      <c r="F2" s="181" t="s">
        <v>247</v>
      </c>
      <c r="G2" s="181" t="s">
        <v>248</v>
      </c>
      <c r="H2" s="181" t="s">
        <v>249</v>
      </c>
      <c r="I2" s="181" t="s">
        <v>250</v>
      </c>
      <c r="J2" s="181" t="s">
        <v>251</v>
      </c>
      <c r="K2" s="181" t="s">
        <v>252</v>
      </c>
      <c r="L2" s="181" t="s">
        <v>253</v>
      </c>
      <c r="M2" s="181" t="s">
        <v>254</v>
      </c>
      <c r="N2" s="185" t="s">
        <v>255</v>
      </c>
      <c r="O2" s="181" t="s">
        <v>256</v>
      </c>
      <c r="P2" s="186" t="s">
        <v>257</v>
      </c>
      <c r="Q2" s="186" t="s">
        <v>258</v>
      </c>
      <c r="R2" s="184" t="s">
        <v>259</v>
      </c>
      <c r="S2" s="182" t="s">
        <v>260</v>
      </c>
      <c r="T2" s="185" t="s">
        <v>261</v>
      </c>
      <c r="U2" s="181" t="s">
        <v>262</v>
      </c>
      <c r="V2" s="181" t="s">
        <v>263</v>
      </c>
      <c r="W2" s="181" t="s">
        <v>264</v>
      </c>
      <c r="X2" s="181" t="s">
        <v>265</v>
      </c>
      <c r="Y2" s="181" t="s">
        <v>266</v>
      </c>
      <c r="Z2" s="181" t="s">
        <v>267</v>
      </c>
      <c r="AA2" s="181" t="s">
        <v>268</v>
      </c>
      <c r="AB2" s="181" t="s">
        <v>269</v>
      </c>
      <c r="AC2" s="181" t="s">
        <v>270</v>
      </c>
    </row>
    <row r="3" spans="1:29" ht="26.85" customHeight="1" x14ac:dyDescent="0.25">
      <c r="A3" s="557" t="s">
        <v>565</v>
      </c>
      <c r="B3" s="561" t="s">
        <v>564</v>
      </c>
      <c r="C3" s="373" t="s">
        <v>563</v>
      </c>
      <c r="D3" s="374" t="s">
        <v>562</v>
      </c>
      <c r="E3" s="372" t="s">
        <v>527</v>
      </c>
      <c r="F3" s="360">
        <v>30</v>
      </c>
      <c r="G3" s="241">
        <v>0</v>
      </c>
      <c r="H3" s="241">
        <v>0</v>
      </c>
      <c r="I3" s="241">
        <v>0</v>
      </c>
      <c r="J3" s="241">
        <v>0</v>
      </c>
      <c r="K3" s="241">
        <v>0</v>
      </c>
      <c r="L3" s="241">
        <v>0</v>
      </c>
      <c r="M3" s="241">
        <v>0</v>
      </c>
      <c r="N3" s="240">
        <v>0</v>
      </c>
      <c r="O3" s="241">
        <v>65</v>
      </c>
      <c r="P3" s="242">
        <v>0</v>
      </c>
      <c r="Q3" s="242">
        <v>27</v>
      </c>
      <c r="R3" s="240">
        <v>0</v>
      </c>
      <c r="S3" s="242">
        <v>63</v>
      </c>
      <c r="T3" s="240">
        <v>10</v>
      </c>
      <c r="U3" s="241">
        <v>0</v>
      </c>
      <c r="V3" s="241">
        <v>75</v>
      </c>
      <c r="W3" s="241">
        <v>0</v>
      </c>
      <c r="X3" s="241">
        <v>0</v>
      </c>
      <c r="Y3" s="241">
        <v>0</v>
      </c>
      <c r="Z3" s="241">
        <v>0</v>
      </c>
      <c r="AA3" s="241">
        <v>0</v>
      </c>
      <c r="AB3" s="241">
        <v>0</v>
      </c>
      <c r="AC3" s="241">
        <v>0</v>
      </c>
    </row>
    <row r="4" spans="1:29" ht="58.5" customHeight="1" x14ac:dyDescent="0.25">
      <c r="A4" s="558"/>
      <c r="B4" s="562"/>
      <c r="C4" s="373" t="s">
        <v>561</v>
      </c>
      <c r="D4" s="367" t="s">
        <v>560</v>
      </c>
      <c r="E4" s="372" t="s">
        <v>527</v>
      </c>
      <c r="F4" s="360">
        <v>30</v>
      </c>
      <c r="G4" s="241">
        <v>0</v>
      </c>
      <c r="H4" s="241">
        <v>0</v>
      </c>
      <c r="I4" s="241">
        <v>0</v>
      </c>
      <c r="J4" s="241">
        <v>0</v>
      </c>
      <c r="K4" s="241">
        <v>0</v>
      </c>
      <c r="L4" s="241">
        <v>0</v>
      </c>
      <c r="M4" s="241">
        <v>0</v>
      </c>
      <c r="N4" s="240">
        <v>0</v>
      </c>
      <c r="O4" s="241">
        <v>60</v>
      </c>
      <c r="P4" s="242">
        <v>0</v>
      </c>
      <c r="Q4" s="241">
        <v>0</v>
      </c>
      <c r="R4" s="240">
        <v>0</v>
      </c>
      <c r="S4" s="242">
        <v>60</v>
      </c>
      <c r="T4" s="240">
        <v>60</v>
      </c>
      <c r="U4" s="241">
        <v>0</v>
      </c>
      <c r="V4" s="241">
        <v>0</v>
      </c>
      <c r="W4" s="241">
        <v>0</v>
      </c>
      <c r="X4" s="241">
        <v>0</v>
      </c>
      <c r="Y4" s="241">
        <v>60</v>
      </c>
      <c r="Z4" s="241">
        <v>0</v>
      </c>
      <c r="AA4" s="241">
        <v>0</v>
      </c>
      <c r="AB4" s="241">
        <v>0</v>
      </c>
      <c r="AC4" s="241">
        <v>0</v>
      </c>
    </row>
    <row r="5" spans="1:29" ht="26.45" customHeight="1" x14ac:dyDescent="0.25">
      <c r="A5" s="376" t="s">
        <v>559</v>
      </c>
      <c r="B5" s="374" t="s">
        <v>558</v>
      </c>
      <c r="C5" s="373" t="s">
        <v>557</v>
      </c>
      <c r="D5" s="374" t="s">
        <v>556</v>
      </c>
      <c r="E5" s="372" t="s">
        <v>532</v>
      </c>
      <c r="F5" s="357" t="s">
        <v>513</v>
      </c>
      <c r="G5" s="245"/>
      <c r="H5" s="245"/>
      <c r="I5" s="245"/>
      <c r="J5" s="245"/>
      <c r="K5" s="245"/>
      <c r="L5" s="245"/>
      <c r="M5" s="245"/>
      <c r="N5" s="239">
        <v>0</v>
      </c>
      <c r="O5" s="237">
        <v>0</v>
      </c>
      <c r="P5" s="245"/>
      <c r="Q5" s="238">
        <v>50</v>
      </c>
      <c r="R5" s="239">
        <v>0</v>
      </c>
      <c r="S5" s="238">
        <v>0</v>
      </c>
      <c r="T5" s="239">
        <v>0</v>
      </c>
      <c r="U5" s="245"/>
      <c r="V5" s="237">
        <v>0</v>
      </c>
      <c r="W5" s="245"/>
      <c r="X5" s="245"/>
      <c r="Y5" s="237">
        <v>0</v>
      </c>
      <c r="Z5" s="245"/>
      <c r="AA5" s="245"/>
      <c r="AB5" s="245"/>
      <c r="AC5" s="245"/>
    </row>
    <row r="6" spans="1:29" ht="27.6" customHeight="1" x14ac:dyDescent="0.25">
      <c r="A6" s="563" t="s">
        <v>555</v>
      </c>
      <c r="B6" s="559" t="s">
        <v>554</v>
      </c>
      <c r="C6" s="373" t="s">
        <v>553</v>
      </c>
      <c r="D6" s="367" t="s">
        <v>552</v>
      </c>
      <c r="E6" s="372" t="s">
        <v>535</v>
      </c>
      <c r="F6" s="360">
        <v>40</v>
      </c>
      <c r="G6" s="245"/>
      <c r="H6" s="245"/>
      <c r="I6" s="245"/>
      <c r="J6" s="245"/>
      <c r="K6" s="245"/>
      <c r="L6" s="245"/>
      <c r="M6" s="245"/>
      <c r="N6" s="239">
        <v>40</v>
      </c>
      <c r="O6" s="237">
        <v>40</v>
      </c>
      <c r="P6" s="245"/>
      <c r="Q6" s="238">
        <v>40</v>
      </c>
      <c r="R6" s="239">
        <v>40</v>
      </c>
      <c r="S6" s="238">
        <v>40</v>
      </c>
      <c r="T6" s="239">
        <v>40</v>
      </c>
      <c r="U6" s="245"/>
      <c r="V6" s="237">
        <v>40</v>
      </c>
      <c r="W6" s="245"/>
      <c r="X6" s="245"/>
      <c r="Y6" s="237">
        <v>40</v>
      </c>
      <c r="Z6" s="245"/>
      <c r="AA6" s="245"/>
      <c r="AB6" s="245"/>
      <c r="AC6" s="245"/>
    </row>
    <row r="7" spans="1:29" ht="29.85" customHeight="1" x14ac:dyDescent="0.25">
      <c r="A7" s="564"/>
      <c r="B7" s="560"/>
      <c r="C7" s="368" t="s">
        <v>551</v>
      </c>
      <c r="D7" s="364" t="s">
        <v>550</v>
      </c>
      <c r="E7" s="366" t="s">
        <v>527</v>
      </c>
      <c r="F7" s="351">
        <v>40</v>
      </c>
      <c r="G7" s="241">
        <v>0</v>
      </c>
      <c r="H7" s="241">
        <v>0</v>
      </c>
      <c r="I7" s="241">
        <v>0</v>
      </c>
      <c r="J7" s="241">
        <v>0</v>
      </c>
      <c r="K7" s="241">
        <v>0</v>
      </c>
      <c r="L7" s="241">
        <v>0</v>
      </c>
      <c r="M7" s="241">
        <v>0</v>
      </c>
      <c r="N7" s="240">
        <v>42</v>
      </c>
      <c r="O7" s="241">
        <v>61</v>
      </c>
      <c r="P7" s="242">
        <v>0</v>
      </c>
      <c r="Q7" s="242">
        <v>29</v>
      </c>
      <c r="R7" s="240">
        <v>31</v>
      </c>
      <c r="S7" s="242">
        <v>39</v>
      </c>
      <c r="T7" s="240">
        <v>28</v>
      </c>
      <c r="U7" s="241">
        <v>0</v>
      </c>
      <c r="V7" s="241">
        <v>45</v>
      </c>
      <c r="W7" s="241">
        <v>0</v>
      </c>
      <c r="X7" s="241">
        <v>0</v>
      </c>
      <c r="Y7" s="241">
        <v>45</v>
      </c>
      <c r="Z7" s="241">
        <v>0</v>
      </c>
      <c r="AA7" s="241">
        <v>0</v>
      </c>
      <c r="AB7" s="241">
        <v>0</v>
      </c>
      <c r="AC7" s="241">
        <v>0</v>
      </c>
    </row>
    <row r="8" spans="1:29" ht="51.6" customHeight="1" x14ac:dyDescent="0.25">
      <c r="A8" s="557" t="s">
        <v>549</v>
      </c>
      <c r="B8" s="559" t="s">
        <v>548</v>
      </c>
      <c r="C8" s="375" t="s">
        <v>547</v>
      </c>
      <c r="D8" s="367" t="s">
        <v>546</v>
      </c>
      <c r="E8" s="372" t="s">
        <v>527</v>
      </c>
      <c r="F8" s="360">
        <v>30</v>
      </c>
      <c r="G8" s="241">
        <v>0</v>
      </c>
      <c r="H8" s="241">
        <v>0</v>
      </c>
      <c r="I8" s="241">
        <v>0</v>
      </c>
      <c r="J8" s="241">
        <v>0</v>
      </c>
      <c r="K8" s="241">
        <v>0</v>
      </c>
      <c r="L8" s="241">
        <v>0</v>
      </c>
      <c r="M8" s="241">
        <v>0</v>
      </c>
      <c r="N8" s="240">
        <v>0</v>
      </c>
      <c r="O8" s="241">
        <v>1</v>
      </c>
      <c r="P8" s="242">
        <v>0</v>
      </c>
      <c r="Q8" s="241">
        <v>0</v>
      </c>
      <c r="R8" s="240">
        <v>7</v>
      </c>
      <c r="S8" s="242">
        <v>16</v>
      </c>
      <c r="T8" s="240">
        <v>0</v>
      </c>
      <c r="U8" s="241">
        <v>0</v>
      </c>
      <c r="V8" s="241">
        <v>216</v>
      </c>
      <c r="W8" s="241">
        <v>0</v>
      </c>
      <c r="X8" s="241">
        <v>0</v>
      </c>
      <c r="Y8" s="241">
        <v>0</v>
      </c>
      <c r="Z8" s="241">
        <v>0</v>
      </c>
      <c r="AA8" s="241">
        <v>0</v>
      </c>
      <c r="AB8" s="241">
        <v>0</v>
      </c>
      <c r="AC8" s="241">
        <v>0</v>
      </c>
    </row>
    <row r="9" spans="1:29" ht="25.7" customHeight="1" x14ac:dyDescent="0.25">
      <c r="A9" s="558"/>
      <c r="B9" s="560"/>
      <c r="C9" s="375" t="s">
        <v>545</v>
      </c>
      <c r="D9" s="374" t="s">
        <v>544</v>
      </c>
      <c r="E9" s="372" t="s">
        <v>527</v>
      </c>
      <c r="F9" s="360">
        <v>30</v>
      </c>
      <c r="G9" s="241">
        <v>0</v>
      </c>
      <c r="H9" s="241">
        <v>0</v>
      </c>
      <c r="I9" s="241">
        <v>0</v>
      </c>
      <c r="J9" s="241">
        <v>0</v>
      </c>
      <c r="K9" s="241">
        <v>0</v>
      </c>
      <c r="L9" s="241">
        <v>0</v>
      </c>
      <c r="M9" s="241">
        <v>0</v>
      </c>
      <c r="N9" s="240">
        <v>34</v>
      </c>
      <c r="O9" s="241">
        <v>34</v>
      </c>
      <c r="P9" s="242">
        <v>0</v>
      </c>
      <c r="Q9" s="242">
        <v>14</v>
      </c>
      <c r="R9" s="240">
        <v>34</v>
      </c>
      <c r="S9" s="242">
        <v>34</v>
      </c>
      <c r="T9" s="240">
        <v>28</v>
      </c>
      <c r="U9" s="241">
        <v>0</v>
      </c>
      <c r="V9" s="241">
        <v>34</v>
      </c>
      <c r="W9" s="241">
        <v>0</v>
      </c>
      <c r="X9" s="241">
        <v>0</v>
      </c>
      <c r="Y9" s="241">
        <v>28</v>
      </c>
      <c r="Z9" s="241">
        <v>0</v>
      </c>
      <c r="AA9" s="241">
        <v>0</v>
      </c>
      <c r="AB9" s="241">
        <v>0</v>
      </c>
      <c r="AC9" s="241">
        <v>0</v>
      </c>
    </row>
    <row r="10" spans="1:29" ht="35.25" customHeight="1" x14ac:dyDescent="0.25">
      <c r="A10" s="370" t="s">
        <v>543</v>
      </c>
      <c r="B10" s="367" t="s">
        <v>542</v>
      </c>
      <c r="C10" s="373" t="s">
        <v>541</v>
      </c>
      <c r="D10" s="367" t="s">
        <v>540</v>
      </c>
      <c r="E10" s="372" t="s">
        <v>527</v>
      </c>
      <c r="F10" s="360">
        <v>20</v>
      </c>
      <c r="G10" s="241">
        <v>0</v>
      </c>
      <c r="H10" s="241">
        <v>0</v>
      </c>
      <c r="I10" s="241">
        <v>0</v>
      </c>
      <c r="J10" s="241">
        <v>0</v>
      </c>
      <c r="K10" s="241">
        <v>0</v>
      </c>
      <c r="L10" s="241">
        <v>0</v>
      </c>
      <c r="M10" s="241">
        <v>0</v>
      </c>
      <c r="N10" s="240">
        <v>0</v>
      </c>
      <c r="O10" s="241">
        <v>0</v>
      </c>
      <c r="P10" s="242">
        <v>0</v>
      </c>
      <c r="Q10" s="241">
        <v>0</v>
      </c>
      <c r="R10" s="240">
        <v>0</v>
      </c>
      <c r="S10" s="242">
        <v>27</v>
      </c>
      <c r="T10" s="240">
        <v>61</v>
      </c>
      <c r="U10" s="241">
        <v>0</v>
      </c>
      <c r="V10" s="241">
        <v>72</v>
      </c>
      <c r="W10" s="241">
        <v>0</v>
      </c>
      <c r="X10" s="241">
        <v>0</v>
      </c>
      <c r="Y10" s="241">
        <v>0</v>
      </c>
      <c r="Z10" s="241">
        <v>0</v>
      </c>
      <c r="AA10" s="241">
        <v>0</v>
      </c>
      <c r="AB10" s="241">
        <v>0</v>
      </c>
      <c r="AC10" s="241">
        <v>0</v>
      </c>
    </row>
    <row r="11" spans="1:29" ht="24" customHeight="1" x14ac:dyDescent="0.25">
      <c r="A11" s="557" t="s">
        <v>539</v>
      </c>
      <c r="B11" s="561" t="s">
        <v>538</v>
      </c>
      <c r="C11" s="373" t="s">
        <v>537</v>
      </c>
      <c r="D11" s="367" t="s">
        <v>536</v>
      </c>
      <c r="E11" s="372" t="s">
        <v>535</v>
      </c>
      <c r="F11" s="360">
        <v>40</v>
      </c>
      <c r="G11" s="319"/>
      <c r="H11" s="319"/>
      <c r="I11" s="319"/>
      <c r="J11" s="319"/>
      <c r="K11" s="319"/>
      <c r="L11" s="319"/>
      <c r="M11" s="319"/>
      <c r="N11" s="239">
        <v>0</v>
      </c>
      <c r="O11" s="237">
        <v>40</v>
      </c>
      <c r="P11" s="319"/>
      <c r="Q11" s="237">
        <v>0</v>
      </c>
      <c r="R11" s="239">
        <v>40</v>
      </c>
      <c r="S11" s="238">
        <v>40</v>
      </c>
      <c r="T11" s="239">
        <v>0</v>
      </c>
      <c r="U11" s="319"/>
      <c r="V11" s="237">
        <v>0</v>
      </c>
      <c r="W11" s="319"/>
      <c r="X11" s="319"/>
      <c r="Y11" s="237">
        <v>0</v>
      </c>
      <c r="Z11" s="319"/>
      <c r="AA11" s="319"/>
      <c r="AB11" s="319"/>
      <c r="AC11" s="319"/>
    </row>
    <row r="12" spans="1:29" ht="34.700000000000003" customHeight="1" x14ac:dyDescent="0.25">
      <c r="A12" s="558"/>
      <c r="B12" s="562"/>
      <c r="C12" s="373" t="s">
        <v>534</v>
      </c>
      <c r="D12" s="367" t="s">
        <v>533</v>
      </c>
      <c r="E12" s="372" t="s">
        <v>532</v>
      </c>
      <c r="F12" s="371" t="s">
        <v>490</v>
      </c>
      <c r="G12" s="245"/>
      <c r="H12" s="245"/>
      <c r="I12" s="245"/>
      <c r="J12" s="245"/>
      <c r="K12" s="245"/>
      <c r="L12" s="245"/>
      <c r="M12" s="245"/>
      <c r="N12" s="239">
        <v>20</v>
      </c>
      <c r="O12" s="237">
        <v>40</v>
      </c>
      <c r="P12" s="245"/>
      <c r="Q12" s="238">
        <v>20</v>
      </c>
      <c r="R12" s="239">
        <v>40</v>
      </c>
      <c r="S12" s="238">
        <v>20</v>
      </c>
      <c r="T12" s="239">
        <v>20</v>
      </c>
      <c r="U12" s="245"/>
      <c r="V12" s="237">
        <v>40</v>
      </c>
      <c r="W12" s="245"/>
      <c r="X12" s="245"/>
      <c r="Y12" s="237">
        <v>20</v>
      </c>
      <c r="Z12" s="245"/>
      <c r="AA12" s="245"/>
      <c r="AB12" s="245"/>
      <c r="AC12" s="245"/>
    </row>
    <row r="13" spans="1:29" ht="29.85" customHeight="1" x14ac:dyDescent="0.25">
      <c r="A13" s="370" t="s">
        <v>531</v>
      </c>
      <c r="B13" s="369" t="s">
        <v>530</v>
      </c>
      <c r="C13" s="368" t="s">
        <v>529</v>
      </c>
      <c r="D13" s="367" t="s">
        <v>528</v>
      </c>
      <c r="E13" s="366" t="s">
        <v>527</v>
      </c>
      <c r="F13" s="351">
        <v>40</v>
      </c>
      <c r="G13" s="241">
        <v>0</v>
      </c>
      <c r="H13" s="241">
        <v>0</v>
      </c>
      <c r="I13" s="241">
        <v>0</v>
      </c>
      <c r="J13" s="241">
        <v>0</v>
      </c>
      <c r="K13" s="241">
        <v>0</v>
      </c>
      <c r="L13" s="241">
        <v>0</v>
      </c>
      <c r="M13" s="241">
        <v>0</v>
      </c>
      <c r="N13" s="240">
        <v>0</v>
      </c>
      <c r="O13" s="241">
        <v>55</v>
      </c>
      <c r="P13" s="242">
        <v>0</v>
      </c>
      <c r="Q13" s="242">
        <v>38</v>
      </c>
      <c r="R13" s="240">
        <v>88</v>
      </c>
      <c r="S13" s="242">
        <v>44</v>
      </c>
      <c r="T13" s="240">
        <v>31</v>
      </c>
      <c r="U13" s="241">
        <v>0</v>
      </c>
      <c r="V13" s="241">
        <v>48</v>
      </c>
      <c r="W13" s="241">
        <v>0</v>
      </c>
      <c r="X13" s="241">
        <v>0</v>
      </c>
      <c r="Y13" s="241">
        <v>17</v>
      </c>
      <c r="Z13" s="241">
        <v>0</v>
      </c>
      <c r="AA13" s="241">
        <v>0</v>
      </c>
      <c r="AB13" s="241">
        <v>0</v>
      </c>
      <c r="AC13" s="241">
        <v>0</v>
      </c>
    </row>
    <row r="14" spans="1:29" ht="19.5" customHeight="1" x14ac:dyDescent="0.25">
      <c r="A14" s="492" t="s">
        <v>346</v>
      </c>
      <c r="B14" s="493"/>
      <c r="C14" s="493"/>
      <c r="D14" s="493"/>
      <c r="E14" s="493"/>
      <c r="F14" s="494"/>
      <c r="G14" s="280">
        <v>0</v>
      </c>
      <c r="H14" s="280">
        <v>0</v>
      </c>
      <c r="I14" s="280">
        <v>0</v>
      </c>
      <c r="J14" s="280">
        <v>0</v>
      </c>
      <c r="K14" s="280">
        <v>0</v>
      </c>
      <c r="L14" s="280">
        <v>0</v>
      </c>
      <c r="M14" s="280">
        <v>0</v>
      </c>
      <c r="N14" s="282">
        <v>136</v>
      </c>
      <c r="O14" s="280">
        <v>396</v>
      </c>
      <c r="P14" s="281">
        <v>0</v>
      </c>
      <c r="Q14" s="365">
        <v>217</v>
      </c>
      <c r="R14" s="282">
        <v>280</v>
      </c>
      <c r="S14" s="365">
        <v>383</v>
      </c>
      <c r="T14" s="282">
        <v>278</v>
      </c>
      <c r="U14" s="280">
        <v>0</v>
      </c>
      <c r="V14" s="280">
        <v>570</v>
      </c>
      <c r="W14" s="280">
        <v>0</v>
      </c>
      <c r="X14" s="280">
        <v>0</v>
      </c>
      <c r="Y14" s="280">
        <v>210</v>
      </c>
      <c r="Z14" s="280">
        <v>0</v>
      </c>
      <c r="AA14" s="280">
        <v>0</v>
      </c>
      <c r="AB14" s="280">
        <v>0</v>
      </c>
      <c r="AC14" s="280">
        <v>0</v>
      </c>
    </row>
  </sheetData>
  <mergeCells count="10">
    <mergeCell ref="A1:AC1"/>
    <mergeCell ref="A3:A4"/>
    <mergeCell ref="B3:B4"/>
    <mergeCell ref="A6:A7"/>
    <mergeCell ref="B6:B7"/>
    <mergeCell ref="A8:A9"/>
    <mergeCell ref="B8:B9"/>
    <mergeCell ref="A11:A12"/>
    <mergeCell ref="B11:B12"/>
    <mergeCell ref="A14:F1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1" sqref="G21"/>
    </sheetView>
  </sheetViews>
  <sheetFormatPr defaultRowHeight="12.75" x14ac:dyDescent="0.25"/>
  <cols>
    <col min="1" max="1" width="165.140625" style="179" customWidth="1"/>
    <col min="2" max="16384" width="9.140625" style="179"/>
  </cols>
  <sheetData>
    <row r="1" spans="1:1" ht="8.25" customHeight="1" x14ac:dyDescent="0.25">
      <c r="A1" s="377" t="s">
        <v>567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29</vt:i4>
      </vt:variant>
    </vt:vector>
  </HeadingPairs>
  <TitlesOfParts>
    <vt:vector size="29" baseType="lpstr">
      <vt:lpstr>Υπολογισμός ΠΑ</vt:lpstr>
      <vt:lpstr>80%  Χρηματοδότηση-Πανεπιστήμια</vt:lpstr>
      <vt:lpstr>20% Χρηματοδότηση Πανεπιστήμια</vt:lpstr>
      <vt:lpstr>Σύνολο Χρηματοδότησης</vt:lpstr>
      <vt:lpstr>20% Μοριοδότηση-Πανεπιστήμια</vt:lpstr>
      <vt:lpstr>Παράρτημα Ια</vt:lpstr>
      <vt:lpstr>Παράρτημα Ιβ</vt:lpstr>
      <vt:lpstr>Table 3</vt:lpstr>
      <vt:lpstr>Table 4</vt:lpstr>
      <vt:lpstr>Table 5</vt:lpstr>
      <vt:lpstr>Table 6</vt:lpstr>
      <vt:lpstr>Table 7</vt:lpstr>
      <vt:lpstr>Table 8</vt:lpstr>
      <vt:lpstr>Table 9</vt:lpstr>
      <vt:lpstr>Table 10</vt:lpstr>
      <vt:lpstr>Table 11</vt:lpstr>
      <vt:lpstr>Table 12</vt:lpstr>
      <vt:lpstr>Table 13</vt:lpstr>
      <vt:lpstr>Φύλλο5</vt:lpstr>
      <vt:lpstr>Φύλλο6</vt:lpstr>
      <vt:lpstr>Φύλλο7</vt:lpstr>
      <vt:lpstr>Φύλλο8</vt:lpstr>
      <vt:lpstr>Φύλλο9</vt:lpstr>
      <vt:lpstr>Φύλλο10</vt:lpstr>
      <vt:lpstr>Φύλλο11</vt:lpstr>
      <vt:lpstr>Φύλλο12</vt:lpstr>
      <vt:lpstr>Φύλλο13</vt:lpstr>
      <vt:lpstr>Φύλλο14</vt:lpstr>
      <vt:lpstr>Φύλλο15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dc:creator>
  <cp:lastModifiedBy>Malamatina Nina</cp:lastModifiedBy>
  <dcterms:created xsi:type="dcterms:W3CDTF">2022-02-25T12:31:42Z</dcterms:created>
  <dcterms:modified xsi:type="dcterms:W3CDTF">2022-03-02T12:20:09Z</dcterms:modified>
</cp:coreProperties>
</file>